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7" activeTab="2"/>
  </bookViews>
  <sheets>
    <sheet name=" Расходы для отчета" sheetId="1" r:id="rId1"/>
    <sheet name="Нематериальная помощь" sheetId="2" r:id="rId2"/>
    <sheet name="Целевые подарки" sheetId="3" r:id="rId3"/>
    <sheet name="Материальная помощь, Расходы" sheetId="4" r:id="rId4"/>
  </sheets>
  <definedNames>
    <definedName name="_xlnm.Print_Area" localSheetId="1">'Нематериальная помощь'!$A$1:$D$333</definedName>
    <definedName name="сп">'Целевые подарки'!$X$2:$X$14</definedName>
  </definedNames>
  <calcPr fullCalcOnLoad="1"/>
</workbook>
</file>

<file path=xl/sharedStrings.xml><?xml version="1.0" encoding="utf-8"?>
<sst xmlns="http://schemas.openxmlformats.org/spreadsheetml/2006/main" count="1882" uniqueCount="723">
  <si>
    <t>Благотворитель</t>
  </si>
  <si>
    <t>Пожертвовано</t>
  </si>
  <si>
    <t>Праздник Пасха</t>
  </si>
  <si>
    <t>Праздник 1июня</t>
  </si>
  <si>
    <t>Ремонт помещения</t>
  </si>
  <si>
    <t>На текущую деятельность центра</t>
  </si>
  <si>
    <t>Подарки на ДР детям</t>
  </si>
  <si>
    <t>Средства необходимые на детей-сирот</t>
  </si>
  <si>
    <t>Назначение</t>
  </si>
  <si>
    <t>Доходы</t>
  </si>
  <si>
    <t>март</t>
  </si>
  <si>
    <t xml:space="preserve">дата </t>
  </si>
  <si>
    <t>сумма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</si>
  <si>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</si>
  <si>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</si>
  <si>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</si>
  <si>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</si>
  <si>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</si>
  <si>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</si>
  <si>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</si>
  <si>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</si>
  <si>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</si>
  <si>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Расходы</t>
  </si>
  <si>
    <t>Фокин Алексей</t>
  </si>
  <si>
    <t>Ахмадулина Юлия</t>
  </si>
  <si>
    <t>Дедушка</t>
  </si>
  <si>
    <t>Материалы для творческих занятий</t>
  </si>
  <si>
    <t>Аэркон</t>
  </si>
  <si>
    <t>воздушные шары</t>
  </si>
  <si>
    <t>Гаврош</t>
  </si>
  <si>
    <t>Твои джинсы</t>
  </si>
  <si>
    <t>пазлы, конструкторы, 
машинки, наборы</t>
  </si>
  <si>
    <t>канцтовары, сок, печенье</t>
  </si>
  <si>
    <t>Альмак</t>
  </si>
  <si>
    <t>мягкие игрушки, канцтовары</t>
  </si>
  <si>
    <t>БиЭф</t>
  </si>
  <si>
    <t>Фиеста</t>
  </si>
  <si>
    <t>20 фальгированных шариков,
300 простых шариков, резиновых 60шариков</t>
  </si>
  <si>
    <t>Линде-газ</t>
  </si>
  <si>
    <t>Premaman</t>
  </si>
  <si>
    <t>Ластик+</t>
  </si>
  <si>
    <t>Глинар</t>
  </si>
  <si>
    <t>Русский хлеб</t>
  </si>
  <si>
    <t>6 коробок пряников</t>
  </si>
  <si>
    <t>Раут</t>
  </si>
  <si>
    <t>Миральда</t>
  </si>
  <si>
    <t>Веселые шары</t>
  </si>
  <si>
    <t>воздушные шары 50 шт.</t>
  </si>
  <si>
    <t>2мужчины</t>
  </si>
  <si>
    <t>Людмила</t>
  </si>
  <si>
    <t>Женщина</t>
  </si>
  <si>
    <t>Петр Дмитришин</t>
  </si>
  <si>
    <t>Частное лицо</t>
  </si>
  <si>
    <t>Регионхозторг</t>
  </si>
  <si>
    <t>развивающие подарки на 3 000р.</t>
  </si>
  <si>
    <t>ИП Дмитришин</t>
  </si>
  <si>
    <t>машинки, куклы</t>
  </si>
  <si>
    <t>канцтовары: краски, альбомы</t>
  </si>
  <si>
    <t>Иго</t>
  </si>
  <si>
    <t xml:space="preserve">Лудинг </t>
  </si>
  <si>
    <t>канцтовары</t>
  </si>
  <si>
    <t>ИП Аибулина</t>
  </si>
  <si>
    <t>Надежда Григорьевна</t>
  </si>
  <si>
    <t>Анна Садовская</t>
  </si>
  <si>
    <t xml:space="preserve">брус, клей, валик, плита ХДФ, 
уголок, эмал. Все на сумму 1435,84р.+ доставка до больницы 400р. </t>
  </si>
  <si>
    <t>Руденко Ольга</t>
  </si>
  <si>
    <t>Клей Контакт</t>
  </si>
  <si>
    <t>Распечатка фото 48 шт</t>
  </si>
  <si>
    <t>Канцтовары</t>
  </si>
  <si>
    <t>февраль</t>
  </si>
  <si>
    <t>Пистолет клеевой</t>
  </si>
  <si>
    <t>Клей Момент</t>
  </si>
  <si>
    <t>январь</t>
  </si>
  <si>
    <t>Итого доходы</t>
  </si>
  <si>
    <t>Итого</t>
  </si>
  <si>
    <t>Способ перечисления</t>
  </si>
  <si>
    <t>наличные</t>
  </si>
  <si>
    <t>расчетный счет</t>
  </si>
  <si>
    <t>Способ оплаты</t>
  </si>
  <si>
    <t>ООО "Ажио"</t>
  </si>
  <si>
    <t>Ночёвкин Евгений</t>
  </si>
  <si>
    <t>ООО "Ментор"</t>
  </si>
  <si>
    <t>Шнурки, тесьма</t>
  </si>
  <si>
    <t>Клей Момент - 3 шт</t>
  </si>
  <si>
    <t>Стеллаж пластмассовый - 2шт</t>
  </si>
  <si>
    <t>Стойка-уголок
 картонный - 8 шт</t>
  </si>
  <si>
    <t>Фолия разных цветов - 7 шт</t>
  </si>
  <si>
    <t>Торфгоршки</t>
  </si>
  <si>
    <t>Яйца папье-маше, графий, трава декоративная, материалы для флористики</t>
  </si>
  <si>
    <t>Распечатка фото - 14 шт</t>
  </si>
  <si>
    <t>Скатерть одноразовая - 3 шт</t>
  </si>
  <si>
    <t>Скатерть одноразовая - 1 шт</t>
  </si>
  <si>
    <t>Фоторамка А3 - 5 шт</t>
  </si>
  <si>
    <t>Фоторамка А3 - 3 шт</t>
  </si>
  <si>
    <t xml:space="preserve"> - расходы, подтверждённые товарными чеками</t>
  </si>
  <si>
    <t>краски, цветной картон, бумага
 для акварели. Элементы костюма: парик для девочки, парик для клоуна, крылышки для цеплят и божьей коровки</t>
  </si>
  <si>
    <t>наборы для творчества:
витражные краски, масса для лепки, пластилин</t>
  </si>
  <si>
    <t>листы А3, пластилин, канцтовары, батиночки для младенца</t>
  </si>
  <si>
    <t>балон с гелием</t>
  </si>
  <si>
    <t>пластмассовые шарики 50 шт, 
20 детских колготочек</t>
  </si>
  <si>
    <t>игрушки: 4 большие зверушки,2 мешка собранных сотрудниками вещей и игрушек</t>
  </si>
  <si>
    <t>канцтовары, мелкие подарки, игрушки</t>
  </si>
  <si>
    <t>3 упаковки печенья, 10 тортиков</t>
  </si>
  <si>
    <t>5 кг. орешков со сгущенкой, 100 эклеров</t>
  </si>
  <si>
    <t>альбомы, пазлы, наборы для 
вышивания, краски, мягкие игрушки</t>
  </si>
  <si>
    <t>Алина</t>
  </si>
  <si>
    <t>сок, печенье, канцтовары</t>
  </si>
  <si>
    <t>Мужчина</t>
  </si>
  <si>
    <t>Мужчина и женщина</t>
  </si>
  <si>
    <t>канцтовары: краски, альбомы, клей</t>
  </si>
  <si>
    <t>На фирменный стиль</t>
  </si>
  <si>
    <t>Флаеры</t>
  </si>
  <si>
    <t>Газета "Страна Калинград" 
(от граждан Калининграда)</t>
  </si>
  <si>
    <t>Материал для изготовления стола, скамейки в Игровую Гематологии</t>
  </si>
  <si>
    <t>Анатолий</t>
  </si>
  <si>
    <t>изготовил стол, скамейку для занятий в Игровой Гематологии</t>
  </si>
  <si>
    <t>Горшки пластмассовые - 16 шт</t>
  </si>
  <si>
    <t>Итого расходы</t>
  </si>
  <si>
    <t>краски (гуашь, акварель)</t>
  </si>
  <si>
    <t>Фокин Леша</t>
  </si>
  <si>
    <t>Скатерть 1шт., стаканы 100 шт</t>
  </si>
  <si>
    <t>Печать цветная , бумага рулонная, бумага Colotech</t>
  </si>
  <si>
    <t>Фотоплакат</t>
  </si>
  <si>
    <t>Гелевый шарики 5 шт*40руб</t>
  </si>
  <si>
    <t>подарок на ДР Насте:
книга-энциклопедия  и диски с энциклопедиями</t>
  </si>
  <si>
    <t>Размещение на интернет досках инфо про центр</t>
  </si>
  <si>
    <t>Андрей Чернышов</t>
  </si>
  <si>
    <t>пазлы 30 шт. и 20 шт гелевых шариков</t>
  </si>
  <si>
    <t>Юля Бисс</t>
  </si>
  <si>
    <t>игровой компьютер, который помогает изучать языки (анг, нем)-отдели в гемотологию, нитки, саксофон игрушечный</t>
  </si>
  <si>
    <t>Детская одежда и пюре для грудничков ортопедии и хирургию</t>
  </si>
  <si>
    <t>Александра (с форума 
Калиниград.ру)</t>
  </si>
  <si>
    <t>Девушка (с форума
 Калиниград.ру)</t>
  </si>
  <si>
    <t>Детская одежда для детей-сирот</t>
  </si>
  <si>
    <t>Чернышов А.</t>
  </si>
  <si>
    <t xml:space="preserve">Петр </t>
  </si>
  <si>
    <t>Петр</t>
  </si>
  <si>
    <t>На цветы для Чернышова А.</t>
  </si>
  <si>
    <t>Печать автоматическая</t>
  </si>
  <si>
    <t>Жертвователь</t>
  </si>
  <si>
    <t>6 соков, печенье, конфеты</t>
  </si>
  <si>
    <t xml:space="preserve">Фотографии </t>
  </si>
  <si>
    <t>Фотографии  для Чернышова</t>
  </si>
  <si>
    <t>Отправка писем Чернышову</t>
  </si>
  <si>
    <t>Лагутинская Ева</t>
  </si>
  <si>
    <t>Ментор</t>
  </si>
  <si>
    <t>цветная и ч/б распечатка</t>
  </si>
  <si>
    <t>Распечатка письма для Чернышова</t>
  </si>
  <si>
    <t>Доставка материалов</t>
  </si>
  <si>
    <t>Фоторамки 20 шт</t>
  </si>
  <si>
    <t>Бэйдж 30 шт, доска пробковаяи 2 шт</t>
  </si>
  <si>
    <t>Стулья 9 шт</t>
  </si>
  <si>
    <t>Шнур 15 метров</t>
  </si>
  <si>
    <t>Услуги нотариуса для регистрации</t>
  </si>
  <si>
    <t>Бэйдж 2 шт</t>
  </si>
  <si>
    <t>Щетка и совок</t>
  </si>
  <si>
    <t>Ящик для инструментов</t>
  </si>
  <si>
    <t xml:space="preserve">Алина Куликова </t>
  </si>
  <si>
    <t>Большие листы для рисования</t>
  </si>
  <si>
    <t>Марина</t>
  </si>
  <si>
    <t>Кашка для отказничков и канцтовары</t>
  </si>
  <si>
    <t>Сестра-хозяйка</t>
  </si>
  <si>
    <t>Канцтовары с гуманитарной помощи больнице на Новый год</t>
  </si>
  <si>
    <t>Одежда для малышей</t>
  </si>
  <si>
    <t>Шнур</t>
  </si>
  <si>
    <t>Бахилы 100шт для волонтеров</t>
  </si>
  <si>
    <t>Музыкальный центр
 Sony CMT-EH25</t>
  </si>
  <si>
    <t>Музыкальный центр
 LG MBD-K102Q, микрофон, батарейки 2шт, программа доп.сервиса</t>
  </si>
  <si>
    <t>Обогреватель Saturn 
3шт.</t>
  </si>
  <si>
    <t>Юля Бонадысева
и Валентин Атюнкин</t>
  </si>
  <si>
    <t xml:space="preserve">Одежда </t>
  </si>
  <si>
    <t>Кашки детские, канцтовары</t>
  </si>
  <si>
    <t>Ткань</t>
  </si>
  <si>
    <t>Неизвестный</t>
  </si>
  <si>
    <t>Одежда, туфли</t>
  </si>
  <si>
    <t>Одежда</t>
  </si>
  <si>
    <t>На проезд волонтеров за июль</t>
  </si>
  <si>
    <t>Канцтовары (альбомы для рисования, стёрки)</t>
  </si>
  <si>
    <t>Доска пробковая</t>
  </si>
  <si>
    <t xml:space="preserve">МФУ лазерное, картридж для МФУ, </t>
  </si>
  <si>
    <t>Принтер струйный,картридж для принтера</t>
  </si>
  <si>
    <t>СД и ДВ диски для видеотеки гематологии</t>
  </si>
  <si>
    <t>Директор швейной фабрики
 "Золотое руно" Олег Викторович</t>
  </si>
  <si>
    <t>Елена (узнала из газеты)</t>
  </si>
  <si>
    <t>Мария (с Вконтакте.ру)</t>
  </si>
  <si>
    <t>Бумага для акварели разных форматов</t>
  </si>
  <si>
    <t>Текущая деятельность центра</t>
  </si>
  <si>
    <t>Критические нужды</t>
  </si>
  <si>
    <t>Дети-сироты</t>
  </si>
  <si>
    <t>Фирменный стиль</t>
  </si>
  <si>
    <t>Текущий остаток</t>
  </si>
  <si>
    <t>Наталья Яначарук</t>
  </si>
  <si>
    <t>памперсы 3 упаковки</t>
  </si>
  <si>
    <t>Дмитрий Потапенко</t>
  </si>
  <si>
    <t>Телевизор б/у 32 см</t>
  </si>
  <si>
    <t>Ольга Солоненко</t>
  </si>
  <si>
    <t>Торт для волонтеров-именниников в июле</t>
  </si>
  <si>
    <t>Ткань для костюмов на праздник волшебства</t>
  </si>
  <si>
    <t>Индентификация интеренет-кошелька Яндекс для Центра</t>
  </si>
  <si>
    <t>яндекс-кошелек</t>
  </si>
  <si>
    <t>Светлана с форума Калинининград.ру</t>
  </si>
  <si>
    <t>для Японского вечера 2
 тематических сувенира</t>
  </si>
  <si>
    <t>приобрели одёжду для 
Леночки (с Гематологии ДОБ)</t>
  </si>
  <si>
    <t>Нероли с форума 
Калининград.ру</t>
  </si>
  <si>
    <t>2 подарка для августовских изменников с Гематологии (Саше, Алёне)</t>
  </si>
  <si>
    <t xml:space="preserve">Хаустова Мария Ивановна </t>
  </si>
  <si>
    <t>Devula с форума Калининград.ру</t>
  </si>
  <si>
    <t xml:space="preserve">Людмила и молодая 
мамочка Эля </t>
  </si>
  <si>
    <t>новенькую одёжу (маечки, 
пенеточки) для Димы с Хирургии</t>
  </si>
  <si>
    <t>Печать на цветном принтере</t>
  </si>
  <si>
    <t>Бумаге спец. матовая двухсторнняя</t>
  </si>
  <si>
    <t>Призы на праздник ДР Храма</t>
  </si>
  <si>
    <t>Neroli и Ольга 
Соломенко с форума Калининград.ру</t>
  </si>
  <si>
    <t xml:space="preserve">Молодая мамочка Ольга </t>
  </si>
  <si>
    <t>памперсы, бутылочку, слюнявчики и игрушки</t>
  </si>
  <si>
    <t>яркие клаптики</t>
  </si>
  <si>
    <t>Компания "Абрис" в лице дизайнера Кирилла и менеджера Сергея</t>
  </si>
  <si>
    <t>бесплатно сделали 100 визиток для центра</t>
  </si>
  <si>
    <t>выделили целую полосу А5 в раздаточном буклете в конвертах с оплатой коммунальных платежей за квартиру (тираж: 70 тыс. экз).</t>
  </si>
  <si>
    <t>Компания "РусАккорд" и дизайнер Ирина</t>
  </si>
  <si>
    <t>вкуснейший огромный фруктовый-торт на ДР Храма</t>
  </si>
  <si>
    <t>ООО "Лудинг-Калининград" в лице Натальи</t>
  </si>
  <si>
    <t xml:space="preserve">Krilla (с форума Калининград.ру) </t>
  </si>
  <si>
    <t>книги</t>
  </si>
  <si>
    <t>целый пакет тканей (лоскутков)</t>
  </si>
  <si>
    <t xml:space="preserve">Владимир Георгиевич </t>
  </si>
  <si>
    <t xml:space="preserve">Директор интернет-сайта deti39.ru Алексей </t>
  </si>
  <si>
    <t>2 коробочки памперсов "Хаггис"</t>
  </si>
  <si>
    <t>коробочка с 50 ДВД-дисками для перезаписи видеотеки в ДОБ</t>
  </si>
  <si>
    <t>костюм клоуна и 2 школьные формы</t>
  </si>
  <si>
    <t xml:space="preserve">Cat (с форума Калининград.ру) </t>
  </si>
  <si>
    <t>влажные салфетки, т/бумагу, бумажные полотенца, ткань, бижутерию, шляпу соломенную</t>
  </si>
  <si>
    <t>Алина Козлова-волонтер</t>
  </si>
  <si>
    <t xml:space="preserve">Ира (с форума Калининград.ру) </t>
  </si>
  <si>
    <t>одёжда, органайзер для дисков и суперские силиконовые наклейки на стёкла</t>
  </si>
  <si>
    <t>игрушка-смешарик</t>
  </si>
  <si>
    <t xml:space="preserve">От Жени (Лис@ с форума Калининград.ру) </t>
  </si>
  <si>
    <t>пакет с канцтоварами: бумагу для акварели, краски, кисточки, карандаши, мелки</t>
  </si>
  <si>
    <t xml:space="preserve">Светлана (Нероли с форума Калининград.ру) </t>
  </si>
  <si>
    <t>2 подарка для августовских именинников с Гематологии</t>
  </si>
  <si>
    <t xml:space="preserve">прихожанка прибольничного храма Жанна </t>
  </si>
  <si>
    <t>2 пакета с детской одёжкой</t>
  </si>
  <si>
    <t xml:space="preserve">Инесса (с форума Калиниград.ру) </t>
  </si>
  <si>
    <t>тёплая курточка, одёжка</t>
  </si>
  <si>
    <t>Любовь Антуфьева -волонтер</t>
  </si>
  <si>
    <t>канцтовары: альбомы для рисования, гелевые ручки с блёстками, и 2 планшета для занятий в Ортопедии</t>
  </si>
  <si>
    <t>Светлана (Neroli c форума 
калининград.ру)</t>
  </si>
  <si>
    <t xml:space="preserve">бумага для флаеров, костюм
 звездочета, сабля и футболочка для Лены </t>
  </si>
  <si>
    <t>Ольга Андреевна с
 форма калининград.ру</t>
  </si>
  <si>
    <t>салфеточки влажные,
 присыпку и еще диск BBC</t>
  </si>
  <si>
    <t>Cat с форума Калининград.ру</t>
  </si>
  <si>
    <t>Молодая мамочка</t>
  </si>
  <si>
    <t xml:space="preserve">крем, присыпку, палочки </t>
  </si>
  <si>
    <t>Максим (с форума Калининград.ру)</t>
  </si>
  <si>
    <t>для Игровой II хирургии 2 полочки для библиотеки</t>
  </si>
  <si>
    <t>1 пакет с одёжкой</t>
  </si>
  <si>
    <t>Селена с форума Калининград.ру</t>
  </si>
  <si>
    <t>пакет с одждеждой, канцтовары, блокноты, ботиночки</t>
  </si>
  <si>
    <t>Людмила (ник "Мила")с форума Калиниград.ру</t>
  </si>
  <si>
    <t>Целевые подарки</t>
  </si>
  <si>
    <t>Подарок</t>
  </si>
  <si>
    <t>Кому</t>
  </si>
  <si>
    <t>Детский реабилитационный 
центр для несовершенных детей "Яблонька"</t>
  </si>
  <si>
    <t>Целевое:  для любого Детского дома</t>
  </si>
  <si>
    <t>Музыкальный центр
 Sony CMT-EH25 (нов)</t>
  </si>
  <si>
    <t>Обогреватель Saturn 
3шт. (нов)</t>
  </si>
  <si>
    <t xml:space="preserve">Компьютер б/у </t>
  </si>
  <si>
    <t>Целевое: для ассоциации инвалидов</t>
  </si>
  <si>
    <t>Ассоциация инвалидов "Аппарель"</t>
  </si>
  <si>
    <t>Детский дом "Янтарик"</t>
  </si>
  <si>
    <t>Лагутинская Мария
и Лагутинская Ева</t>
  </si>
  <si>
    <t>Угощение для сладкого стола в день именинников Гематологии</t>
  </si>
  <si>
    <t>Сумка "Ранетки" на день именинников Гематологии</t>
  </si>
  <si>
    <t>Барабанные палочки на день именинников Гематологии</t>
  </si>
  <si>
    <t>Музыкальный диск на день именинников Гематологии</t>
  </si>
  <si>
    <t>Набор для профессионального скульптурщика на день именинников Гематологии</t>
  </si>
  <si>
    <t>Наушники на день именинников Гематологии</t>
  </si>
  <si>
    <t>Футбольный мяч на день именинников Гематологии</t>
  </si>
  <si>
    <t>Воздушный шар для японского праздника</t>
  </si>
  <si>
    <t>Компьютер б/у (монитор, мышка, системный блок, клавиатура, сопутсвующие шнуры)(целевое:для ассоциации инвалидов)</t>
  </si>
  <si>
    <t>От сотрудников
компании по бетону (Евгения)</t>
  </si>
  <si>
    <t>Бусы, конфетти,
ленты</t>
  </si>
  <si>
    <t>Вкладыши клеевые</t>
  </si>
  <si>
    <t>Театральный грим</t>
  </si>
  <si>
    <t>Компьютер б/у (монитор, мышка, системный блок, клавиатура, сопутствующие шнуры)(целевое: для любого Детского дома)</t>
  </si>
  <si>
    <t>целое ведро красивых, больших камней, салфеток, ракушек, листьев... А ещё, большую базу элеткронную по рукоделию, и книги (на прокат).</t>
  </si>
  <si>
    <t>Ноутбук б/у</t>
  </si>
  <si>
    <t xml:space="preserve">Директор компании "СД-диски" Максим </t>
  </si>
  <si>
    <t xml:space="preserve">Любовь Антуфьева и
Нероли (с форума Калининград.ру) </t>
  </si>
  <si>
    <t xml:space="preserve">Волонтёры Елена
Ермолаева и Любовь Антуфьева </t>
  </si>
  <si>
    <t>Фотографии детям с Японского вечера в гематологии (37шт)</t>
  </si>
  <si>
    <t>Восход-Калиниград</t>
  </si>
  <si>
    <t>1 сентября</t>
  </si>
  <si>
    <t>Бумажные полотенца и салфетки</t>
  </si>
  <si>
    <t>Мамочка с форума (ул.Зеленая)</t>
  </si>
  <si>
    <t>одежда, влажные салфетки, присыпка, крем, памперсы</t>
  </si>
  <si>
    <t>Маргарита Артеньева</t>
  </si>
  <si>
    <t>пазлы, акриловые краски, фильмы</t>
  </si>
  <si>
    <t>бумага для принтеров, диски, влажные салфетки</t>
  </si>
  <si>
    <t>Настя Ананьева</t>
  </si>
  <si>
    <t>книги б/у</t>
  </si>
  <si>
    <t>Лагутинская Ольга Ивановна</t>
  </si>
  <si>
    <t>скатерть</t>
  </si>
  <si>
    <t>5 дисков с аудиозаписью (аудио-книги)</t>
  </si>
  <si>
    <t>Тимур и Катя</t>
  </si>
  <si>
    <t>вещи б/у, игрушки</t>
  </si>
  <si>
    <t>Чайная королева</t>
  </si>
  <si>
    <t>Канцтовары, пазлы, чай</t>
  </si>
  <si>
    <t>раскраски</t>
  </si>
  <si>
    <t>Анжелика (Cat с форума Калининград.ру)</t>
  </si>
  <si>
    <t>Евгений (с форума Калининград.ру)</t>
  </si>
  <si>
    <t>Канцтовары, фрукты</t>
  </si>
  <si>
    <t>Лагутинский Тарас</t>
  </si>
  <si>
    <t>браслетики и кулончики</t>
  </si>
  <si>
    <t>Патриот</t>
  </si>
  <si>
    <t>Канцтовары, игрушки</t>
  </si>
  <si>
    <t>Леонид</t>
  </si>
  <si>
    <t>Мыльные пузыри и восковые мелки</t>
  </si>
  <si>
    <t>Саша (Люковка с форума Калиниград.ру)</t>
  </si>
  <si>
    <t>Одежда, канцтовары</t>
  </si>
  <si>
    <t>Irsy (с форума Калиниград.ру)</t>
  </si>
  <si>
    <t>Канцтовары и одежда б/у, костюм волка</t>
  </si>
  <si>
    <t>Мамочка Алина с форума Калининград.ру (ул. Фурманова)</t>
  </si>
  <si>
    <t>Присыпка, игрушки б/у, крем</t>
  </si>
  <si>
    <t>Раскраски  и кроссворды</t>
  </si>
  <si>
    <t>2 столика для занятий с лежачими детьми</t>
  </si>
  <si>
    <t>Дата 
помощи</t>
  </si>
  <si>
    <t>Протек ООО</t>
  </si>
  <si>
    <t>ОП Ника-Регион</t>
  </si>
  <si>
    <t xml:space="preserve">ОП Витязь Резерв </t>
  </si>
  <si>
    <t>Яначарук Наташа</t>
  </si>
  <si>
    <t xml:space="preserve">памперсы </t>
  </si>
  <si>
    <t>памперсы</t>
  </si>
  <si>
    <t>Бейджи 30 шт.</t>
  </si>
  <si>
    <t>Шнурки для бейджей 30 м.</t>
  </si>
  <si>
    <t>ЗОА "Пресса"</t>
  </si>
  <si>
    <t>ИД "Янтарный терем"  ООО и 
ООО ЧОП "Каскад Безопасность"</t>
  </si>
  <si>
    <t>Целевое: отдел гематологии</t>
  </si>
  <si>
    <t>Отдел гематологии</t>
  </si>
  <si>
    <t>Стол и скамейка</t>
  </si>
  <si>
    <t>Игровая отдела гематолгии</t>
  </si>
  <si>
    <t>Стулья 9шт</t>
  </si>
  <si>
    <t>Лагутинская София</t>
  </si>
  <si>
    <t xml:space="preserve">Олеся с форума Калининград.ру (ник Felicity) </t>
  </si>
  <si>
    <t xml:space="preserve">кремы малышам, игрушку мягкую, книжку </t>
  </si>
  <si>
    <t>Ольга (ник Foll на
 калининград.ру)</t>
  </si>
  <si>
    <t xml:space="preserve">Ирина (ник Irsa на 
Калининград.ру) </t>
  </si>
  <si>
    <t>альбомы и точилки</t>
  </si>
  <si>
    <t>Елена Ермолаева</t>
  </si>
  <si>
    <t xml:space="preserve">фильмы скачала и
 записала на 34 диска </t>
  </si>
  <si>
    <t xml:space="preserve">Татьяна (Isabella с 
калининград.ру) </t>
  </si>
  <si>
    <t xml:space="preserve">новые заколочки, бантики </t>
  </si>
  <si>
    <t>ткани для поделок</t>
  </si>
  <si>
    <t>Галина</t>
  </si>
  <si>
    <t>Милая девушка (если не ошибаюсь от Анжелы)</t>
  </si>
  <si>
    <t>коробки-боксы для дисков</t>
  </si>
  <si>
    <t>Ирина</t>
  </si>
  <si>
    <t>одёжка б/у для детей</t>
  </si>
  <si>
    <t>Оля Бедункович - волонтёр</t>
  </si>
  <si>
    <t>новые диски с фильмами ВВС</t>
  </si>
  <si>
    <t xml:space="preserve">Саша (наш друг с
 Калининград.ру) </t>
  </si>
  <si>
    <t xml:space="preserve">мыльные пузыри </t>
  </si>
  <si>
    <t>Неизвестные</t>
  </si>
  <si>
    <t>почти новая пачка памперсов 
Памперс, вещи б/у , игрушки б/у</t>
  </si>
  <si>
    <t>Низвестный</t>
  </si>
  <si>
    <t>Неизвестная девушка</t>
  </si>
  <si>
    <t>гелиевые шарики</t>
  </si>
  <si>
    <t>Формула Здоровья</t>
  </si>
  <si>
    <t>антисептические гели 9 шт</t>
  </si>
  <si>
    <t>50 гелей для душа детям в подарок на сумму 1200 р.</t>
  </si>
  <si>
    <t>Комиссия за оплату за браслеты</t>
  </si>
  <si>
    <t>Связьинформ перепрограммирование и оплата счета</t>
  </si>
  <si>
    <t>22 рюкзачка</t>
  </si>
  <si>
    <t xml:space="preserve">Росинка с форума Калининград.ру </t>
  </si>
  <si>
    <t xml:space="preserve">Росинка с форума 
Калининград.ру </t>
  </si>
  <si>
    <t xml:space="preserve">2 пакета (в том числе и 
с нитками мулине, канвой и т.д.) </t>
  </si>
  <si>
    <t xml:space="preserve">Галина Стригова </t>
  </si>
  <si>
    <t xml:space="preserve">канва, нитки, планшеты - 10 шт., заколочки и другие вещи </t>
  </si>
  <si>
    <t xml:space="preserve">BeLanka (с форума Калининград.ру) </t>
  </si>
  <si>
    <t>флейта, мячик, бутылочка, ткани, детские книжки</t>
  </si>
  <si>
    <t>lioness</t>
  </si>
  <si>
    <t>10-13.сен</t>
  </si>
  <si>
    <t>пакет канцтоваров, школьные учебники 6-11 классы, детские игрушки, детская одежда и ткани,одежда,учебники для малышей, раскраски, компьютерные и музыкальные диски, игрушки для малышей, материал для рукоделия</t>
  </si>
  <si>
    <t>Светлана (ник на Калинниград.ру Neroli)</t>
  </si>
  <si>
    <t xml:space="preserve">нитки для вышивки, ленты атласные и декоративные,сувениры-подарки для детей,карандаши в пенале,чай для наших чаепитий,конструктор металлический,акриловые краски (набор) для раскрашивания стенда, ракушки с Азовского моря </t>
  </si>
  <si>
    <t>Светлана (ник BeLanka на форуме калининград.ру)</t>
  </si>
  <si>
    <t>много настольных игр (лото, домино, мозаики, пазлы крупные, игры на логику) (целевое:для гематологии)</t>
  </si>
  <si>
    <t>деревянная игра развивающая, трафареты, мноооого игрушек из киндерсюрпризов, набор индейцы и ковбои, заколочки,кегли, кубики, дартс мягкий,влажные салфетки, бумажные полотенца, салфетки, ватные палочки, плакаты детские обучающие, книжки соверменные детские</t>
  </si>
  <si>
    <t>Марина Комар-вертикализатор</t>
  </si>
  <si>
    <t>200р</t>
  </si>
  <si>
    <t>Комар Марина</t>
  </si>
  <si>
    <t>Вертикализатор</t>
  </si>
  <si>
    <t>игрушки и одежда для малышей; одежда для малышей; материалы для рукоделия и одежда для малышей; пакет рулонов туалетной бумаги; материалы для рукоделия, игрушки, настольные игры, одежда для малышей;элементы праздничных костюмов, материалы для праздничных костюмов, материалы для рукоделия, одежда для малышей</t>
  </si>
  <si>
    <t>13-17.сент</t>
  </si>
  <si>
    <t xml:space="preserve">пакет рулонов туалетной бумаги </t>
  </si>
  <si>
    <t>Вера (ник на форуме Калининград.ру SannyLeo)</t>
  </si>
  <si>
    <t xml:space="preserve">столик для сидяче-лежачих деток </t>
  </si>
  <si>
    <t xml:space="preserve">Инна с форума Калининград.ру (ник Ciffa) </t>
  </si>
  <si>
    <t>6 упаково фломастеров с печатями.</t>
  </si>
  <si>
    <t>маленький телевизор 
(целевое: Ддля сестринской 2-Хирургии)</t>
  </si>
  <si>
    <t>Сестра Сестрицы Аленушки (с форума Калининград.ру)</t>
  </si>
  <si>
    <t>2-Хирургия</t>
  </si>
  <si>
    <t xml:space="preserve">Ольга Андреевна с форума Калининград.ру (вместе с подругой) </t>
  </si>
  <si>
    <t>одежки детские и игрушки</t>
  </si>
  <si>
    <t xml:space="preserve">Лена и Снежанна с форума Калининград.ру </t>
  </si>
  <si>
    <t>памперсы и влажные
 салфетки для Димочки</t>
  </si>
  <si>
    <t>adviser1 (с форума Калининград.ру)</t>
  </si>
  <si>
    <t>отрезы ткани на шторы (целевые:в ЛОР)</t>
  </si>
  <si>
    <t>Целевое:Для сестринской 2-Хирургии</t>
  </si>
  <si>
    <t>Неизвестный (Целевое)</t>
  </si>
  <si>
    <t>Вешалка с карманами 4шт</t>
  </si>
  <si>
    <t>Бумага самоклеющаяся, 2 маркера</t>
  </si>
  <si>
    <t xml:space="preserve">Коза-дереза (с форума 
Калининград.ру) </t>
  </si>
  <si>
    <t>моб.телефон "Связьнформ"
 (б/у) и витражные краски</t>
  </si>
  <si>
    <t>Leno4k@ (с форума Калининград.ру)</t>
  </si>
  <si>
    <t>для малышей питание (кашки, баночки с пюре), канцтовары</t>
  </si>
  <si>
    <t>замечательные книги (для Гематологии) и канцтовары</t>
  </si>
  <si>
    <t xml:space="preserve">Светлана Ларина </t>
  </si>
  <si>
    <t>книги (правовые справочники для школьников), игрушки, театральные костюмы, свечи и ещё приятные штучки</t>
  </si>
  <si>
    <t>Галина - директор магазина "Лимпопо"</t>
  </si>
  <si>
    <t xml:space="preserve">2 огромные пальмы (одна в фое больницы, вторая пока в столовой Ортопедии) </t>
  </si>
  <si>
    <t xml:space="preserve">Неизвестная </t>
  </si>
  <si>
    <t>Неизвестная</t>
  </si>
  <si>
    <t xml:space="preserve">Галина Круковер </t>
  </si>
  <si>
    <t xml:space="preserve">Девушки с Калининград.ру: Алька, Veveuf, Силина, maxa1981 , Xantia , Тане4ка , Neroli ,Vesta , Marysha, Irinkin , SunnyLeo ,Femina , Донна угРоза ,lyana , Наталюга , Melania, Nenny , KRILLA , Irsa, Люба Антуфьева </t>
  </si>
  <si>
    <t>более 70 светоотражающих браслетов</t>
  </si>
  <si>
    <t>Cat с Калининград.ру</t>
  </si>
  <si>
    <t>Игрушки для малышей, ткань для творчества</t>
  </si>
  <si>
    <t>карта Сбербанка</t>
  </si>
  <si>
    <t>Селена с Калининград.ру</t>
  </si>
  <si>
    <t>Конфеты на Японский вечер для д/д "Янтарик"</t>
  </si>
  <si>
    <t>Настольные игры (лото, домино, мозаики, пазлы крупные, игры на логику)</t>
  </si>
  <si>
    <t>Целевое: отдел неврологии</t>
  </si>
  <si>
    <t>Целевое:  для д/ц "Яблонька"</t>
  </si>
  <si>
    <t>Маленький телевизор б/у</t>
  </si>
  <si>
    <t>пакет с канцтоварами</t>
  </si>
  <si>
    <t>канцтовары и салфетки влажные для малышей</t>
  </si>
  <si>
    <t>морское зеркало, гелеевый шарик</t>
  </si>
  <si>
    <t>Ирина (ник Irsa на Калининград.ру)</t>
  </si>
  <si>
    <t>заведующая секции Галантерея универмага "Спутник"
Лысогор Рушана Равилевна</t>
  </si>
  <si>
    <t>вещи (одежда, канцтовары)</t>
  </si>
  <si>
    <t>одежда (б/у), компьютерные игры, 4 диска из них подарены Андрею с Д\д "Янтарик"</t>
  </si>
  <si>
    <t>вещи</t>
  </si>
  <si>
    <t>канцтовары на 2 000руб.</t>
  </si>
  <si>
    <t>Для Центра</t>
  </si>
  <si>
    <t>2 огромные пальмы</t>
  </si>
  <si>
    <t>Шар воздушный для Японского вечера в д/д "Янтарик"</t>
  </si>
  <si>
    <t>Ольга Ивановна</t>
  </si>
  <si>
    <t>Нина Григорьевна</t>
  </si>
  <si>
    <t xml:space="preserve">2 пачки памперсов и влажные салфетки </t>
  </si>
  <si>
    <t xml:space="preserve">Анжелика </t>
  </si>
  <si>
    <t>СД-магнтофон (целевое:игрвая II хирургии)</t>
  </si>
  <si>
    <t xml:space="preserve">СД-магнтофон </t>
  </si>
  <si>
    <t>Целевое:игрвая II хирургии</t>
  </si>
  <si>
    <t>Кристина волонтёр</t>
  </si>
  <si>
    <t>Аптека "Здоровейка, Генеральный дирекор Подпорина Татьяна</t>
  </si>
  <si>
    <t>Волонтёр Аня с подругой Инной</t>
  </si>
  <si>
    <t>пакет с вещам (б/у)</t>
  </si>
  <si>
    <t xml:space="preserve">пакет с книгами (б/у) </t>
  </si>
  <si>
    <t>пакет с книгами (новыми)</t>
  </si>
  <si>
    <t>учебники б/у</t>
  </si>
  <si>
    <t>Волонтёр Ирина Вашец</t>
  </si>
  <si>
    <t>2 пакета с вещами, игрушкам и (б/у)</t>
  </si>
  <si>
    <t xml:space="preserve">Ольга (с форума Калининград.ру) </t>
  </si>
  <si>
    <t>шторы</t>
  </si>
  <si>
    <t>5 пакетов с вещами, игрушками (б/у</t>
  </si>
  <si>
    <t>1-3 окт</t>
  </si>
  <si>
    <t>1-4 окт</t>
  </si>
  <si>
    <t>2 пакета с канцтоварами</t>
  </si>
  <si>
    <t>2 пакета с игрушкам для грудничков</t>
  </si>
  <si>
    <t xml:space="preserve">Селена (Калининград.ру) </t>
  </si>
  <si>
    <t xml:space="preserve">Игры и пазлы </t>
  </si>
  <si>
    <t>Волонтёр Яна</t>
  </si>
  <si>
    <t>Бальное платье</t>
  </si>
  <si>
    <t>Малин@ (Феде на подарок на ДР)</t>
  </si>
  <si>
    <t>Кассетный магнитофон</t>
  </si>
  <si>
    <t>Целевое: неврология</t>
  </si>
  <si>
    <t>Неврология</t>
  </si>
  <si>
    <t xml:space="preserve">Анна Садовская (Балтийск) </t>
  </si>
  <si>
    <t xml:space="preserve">Неизвестный </t>
  </si>
  <si>
    <t xml:space="preserve">Конопатая (с форума Калининград.ру) </t>
  </si>
  <si>
    <t>Анастасия</t>
  </si>
  <si>
    <t>одна в фойе больницы, вторая пока в столовой Ортопедии</t>
  </si>
  <si>
    <t>Антисептические гели 3 шт.</t>
  </si>
  <si>
    <t>Ручки и тетради</t>
  </si>
  <si>
    <t>Подарок Феде на ДР -Говорящая книга</t>
  </si>
  <si>
    <t>Подарок Андрею из д/д "Янтарик" - трансформер</t>
  </si>
  <si>
    <t>Маркер 3 шт</t>
  </si>
  <si>
    <t>Халат белый 3 шт</t>
  </si>
  <si>
    <t>Доставка браслетов с Москвы</t>
  </si>
  <si>
    <t xml:space="preserve">Asmi (с Калининград.ру) </t>
  </si>
  <si>
    <t>видеомагнитофон б/у (целевое:для Неврологии)</t>
  </si>
  <si>
    <t xml:space="preserve">Видеомагнитофон </t>
  </si>
  <si>
    <t>Целевое:для Неврологии</t>
  </si>
  <si>
    <t>Волонтер Ахмадулина Юля</t>
  </si>
  <si>
    <t>белая маркеровая доска (целевое: отделение Гематологиии)</t>
  </si>
  <si>
    <t xml:space="preserve">Белая маркеровая доска </t>
  </si>
  <si>
    <t>Целевое: отделение Гематологиии</t>
  </si>
  <si>
    <t>отделение Гематологиии</t>
  </si>
  <si>
    <t>Аня Апухтина, Лена Б. и Аня М.</t>
  </si>
  <si>
    <t>для Андрея с д/д "Янтарик" (он тогда в Гематологии лежал) шампунь-гель, туалетную бумажку, мыло, продукты, две кофты</t>
  </si>
  <si>
    <t xml:space="preserve">волонтёр Люба с командой выигравших мамочек с форума Калининград.ру </t>
  </si>
  <si>
    <t xml:space="preserve">пакет с вкуснейшими конфетами 2,5 кг </t>
  </si>
  <si>
    <t xml:space="preserve">Малина (с Калининград.ру) </t>
  </si>
  <si>
    <t>ручки и тетрадки для подарков именникам с д/д "Янтарик"</t>
  </si>
  <si>
    <t xml:space="preserve">Neroli (с Калининград.ру) </t>
  </si>
  <si>
    <t>50 видео-кассет для детей с Неврологии и II Хирургии</t>
  </si>
  <si>
    <t>Наталья</t>
  </si>
  <si>
    <t>Шторы 2 шт</t>
  </si>
  <si>
    <t>для палат ЛОРр-отделения</t>
  </si>
  <si>
    <t>Целевое: для палат ЛОР-отделения</t>
  </si>
  <si>
    <t>2 собственноручно сшитые шторы (целевое: для палат ЛОР-отделения )и одёжку для малышей</t>
  </si>
  <si>
    <t>комбинезончик для малыша</t>
  </si>
  <si>
    <t>пакетик с одеждой</t>
  </si>
  <si>
    <t>2 пакета с одеждой для взрослых детей</t>
  </si>
  <si>
    <t xml:space="preserve">Полина (с Калининград.ру) </t>
  </si>
  <si>
    <t>передала ванночку, утюг, одежду для хорошей семьи, в которой вот вот будет пополнение</t>
  </si>
  <si>
    <t xml:space="preserve">волонтёр Юля Бисс </t>
  </si>
  <si>
    <t>диски и канцтовары</t>
  </si>
  <si>
    <t>2 пакета с одеждой</t>
  </si>
  <si>
    <t>пакет с памперсами для Жени и канцтоварами</t>
  </si>
  <si>
    <t xml:space="preserve">Anypan (с Калининград.ру) </t>
  </si>
  <si>
    <t>для малыша с Ортопедии смеси, сок и пряники</t>
  </si>
  <si>
    <t>Открытие расчетного счета в банке</t>
  </si>
  <si>
    <t xml:space="preserve">"Я Юлия" (с форума) </t>
  </si>
  <si>
    <t>тетради для подарков, дневник, открытки, носочки</t>
  </si>
  <si>
    <t xml:space="preserve">Саша (Sashunya) </t>
  </si>
  <si>
    <t>смеси детские "Малыш", печенье, чай (для мальчишечки из области - пациента ДОБ)</t>
  </si>
  <si>
    <t xml:space="preserve">диск с игрой </t>
  </si>
  <si>
    <t>Охранник ДОБ</t>
  </si>
  <si>
    <t>канцтовары и одежку</t>
  </si>
  <si>
    <t xml:space="preserve"> одежку</t>
  </si>
  <si>
    <t>прекраснейшие книги</t>
  </si>
  <si>
    <t xml:space="preserve">Инна (Uva с Калининград.ру) </t>
  </si>
  <si>
    <t>10 пар носочков для ребятишек с д/д "Янтарик"</t>
  </si>
  <si>
    <t>Мария</t>
  </si>
  <si>
    <t xml:space="preserve"> смеси детские "Нутрилак" для мальчишечки из Советска - пациента Ортопедии</t>
  </si>
  <si>
    <t xml:space="preserve">Sirena (с Калининград.ру). </t>
  </si>
  <si>
    <t xml:space="preserve">Татьяны (с Калининград.ру) </t>
  </si>
  <si>
    <t>подарок для Алёши с д/д "Янтарик" танк "сделай сам"</t>
  </si>
  <si>
    <t>Светлана (Neroli с калининград.ру)</t>
  </si>
  <si>
    <t>наборы для подаров старшим детям на ДР с д/д "Янтарик"</t>
  </si>
  <si>
    <t>Виктория - директор магазина "Фаберлик"</t>
  </si>
  <si>
    <t xml:space="preserve">волонтёр Аня Антухина </t>
  </si>
  <si>
    <t>носочки для деток с д/д "Янтарик"</t>
  </si>
  <si>
    <t>пакетик с одёжкой</t>
  </si>
  <si>
    <t>пакетик с сапожками</t>
  </si>
  <si>
    <t>пакетик с джинасами</t>
  </si>
  <si>
    <t>Инна (Uva с Калининград.ру)</t>
  </si>
  <si>
    <t>пакетик с одёжкой и коробки</t>
  </si>
  <si>
    <t>Частичная оплата вертикалихатора для Марины Комар</t>
  </si>
  <si>
    <t>ООО "Ларец здоровья", директор Захаров В.В.</t>
  </si>
  <si>
    <t>антисептический гель 8 шт</t>
  </si>
  <si>
    <t>Распечатка рассписания для Гематологии и II Хирургиии и коллаж-фото в гематологию</t>
  </si>
  <si>
    <t>Бюджет Калининградской общественной молодежной благотворительной организации "Верю в чудо" 2009 г.</t>
  </si>
  <si>
    <t>коробку с канцоварами, в т.ч. много кисточек и электронная точилка</t>
  </si>
  <si>
    <t xml:space="preserve">кашки для малыша с Ортопедии (с Советска) </t>
  </si>
  <si>
    <t xml:space="preserve">директор магазина канцтоваров (в здании гостиницы "Москва") Анна Ивановна Янович </t>
  </si>
  <si>
    <t>20-23 окт</t>
  </si>
  <si>
    <t xml:space="preserve">Неизвестные </t>
  </si>
  <si>
    <t>4 пакета с детскими вещами и канцтоварами</t>
  </si>
  <si>
    <t>пакет с деревянной длинной стружкой для рукоделия и канцтоварами</t>
  </si>
  <si>
    <t>набор воздушных шариков с насосом</t>
  </si>
  <si>
    <t>компания "ФОтофутболки"</t>
  </si>
  <si>
    <t>Волонтёр Паша и дети д/ц "Яблонька"</t>
  </si>
  <si>
    <t xml:space="preserve">пакет с одеждой, дисками, учебниками и тканями </t>
  </si>
  <si>
    <t>Участница форума Калининград.ру</t>
  </si>
  <si>
    <t>пакет с чаем, цветным орг. Стеклом</t>
  </si>
  <si>
    <t>волонтёр Кристина</t>
  </si>
  <si>
    <t xml:space="preserve">новуая курточка и детская одежда </t>
  </si>
  <si>
    <t>27-30 окт</t>
  </si>
  <si>
    <t>8 пакетов с игрушками, 1 с книжками, 5 - с одеждой</t>
  </si>
  <si>
    <t>пакет с детской одеждой и обувью</t>
  </si>
  <si>
    <t>большая мягкая игрушка розовый слон</t>
  </si>
  <si>
    <t>форумчане newkaliningrad.ru с совместной закупки Галины (lyana)</t>
  </si>
  <si>
    <t>подарки на НГ и дидактические пособи для занятий в отделениях Неврологии и Гематологии</t>
  </si>
  <si>
    <t>2 пакета с играшками, в т.ч. детскую кроватку, пазлы и канцтовары</t>
  </si>
  <si>
    <t>несколько пакетов с новыми 
вещами: маечки, детские платица и нижнее бельё</t>
  </si>
  <si>
    <t>пакет с дисками и
 канцтоварами</t>
  </si>
  <si>
    <t>Волонтёр</t>
  </si>
  <si>
    <t>целый пакет с дисками, 
в основном компьютерные игры</t>
  </si>
  <si>
    <t>компания "Сенатор" (на Московском рынке), директор Владимир Иванович</t>
  </si>
  <si>
    <t xml:space="preserve">ящичек для помощи центру </t>
  </si>
  <si>
    <t>Мария Ивановна</t>
  </si>
  <si>
    <t xml:space="preserve">волонтёр Светлана </t>
  </si>
  <si>
    <t>упаковку маленьких соков</t>
  </si>
  <si>
    <t xml:space="preserve">девушки-рукодельницы с форума </t>
  </si>
  <si>
    <t>пакет для вязания на занятиях
 в Неврологии</t>
  </si>
  <si>
    <t>пакет с журналами и канцтовары</t>
  </si>
  <si>
    <t>Юлия Шматко (с форума)</t>
  </si>
  <si>
    <t>детские вещи и ткань для рукоделия и карманы для кроватки</t>
  </si>
  <si>
    <t>Ксения Ибраги</t>
  </si>
  <si>
    <t xml:space="preserve">12 красивейших цветков из ткани </t>
  </si>
  <si>
    <t>Друг</t>
  </si>
  <si>
    <t xml:space="preserve">Аnoi (с форума) </t>
  </si>
  <si>
    <t>диски, раскраски</t>
  </si>
  <si>
    <t xml:space="preserve">Мария (с форума) </t>
  </si>
  <si>
    <t>средство от моли</t>
  </si>
  <si>
    <t xml:space="preserve">волонтёр Елена </t>
  </si>
  <si>
    <t>Отправка документов на конкурс (конверт+отправка)</t>
  </si>
  <si>
    <t>Билет Калининград -Москва на инновационный форум</t>
  </si>
  <si>
    <t>распечатка документов для
 конкурса</t>
  </si>
  <si>
    <t>сделали ящичек для пожертвований</t>
  </si>
  <si>
    <t>оргстекло для ящичка для пожертвований</t>
  </si>
  <si>
    <t>игрушки на 2008,03 руб.</t>
  </si>
  <si>
    <t>игрушки на 3161,28 руб.</t>
  </si>
  <si>
    <t>игрушки на 1068,21руб.</t>
  </si>
  <si>
    <t>игрушки на 3147,67руб.</t>
  </si>
  <si>
    <t>магнитофон кассетный</t>
  </si>
  <si>
    <t>раскрашки, канцтовары</t>
  </si>
  <si>
    <t>О.Корнилий</t>
  </si>
  <si>
    <t>пакет с канцтоварами и 
раскрасками</t>
  </si>
  <si>
    <t>пакет с новыми носочками, чаем и конфетами</t>
  </si>
  <si>
    <t>пакет с канцтоварами и раскрашками, новыми носочками</t>
  </si>
  <si>
    <t>пакет с игрушками (б/у)</t>
  </si>
  <si>
    <t>пакет с канцтоварами, раскрашками, соками, сладостями</t>
  </si>
  <si>
    <t>рюкзак, 2 пакета с одеждой (б/у), заколочками, цветным стеклом</t>
  </si>
  <si>
    <t>пакет с канцтоварами, новыми носочками</t>
  </si>
  <si>
    <t>пакет со сладостями</t>
  </si>
  <si>
    <t xml:space="preserve">пакет с детскими вещами и памперсами </t>
  </si>
  <si>
    <t>Ирина и Денис</t>
  </si>
  <si>
    <t>пакет с канцтоварами и детскими вещами</t>
  </si>
  <si>
    <t>пакет с вещами (б/у)</t>
  </si>
  <si>
    <t xml:space="preserve">сумку и 3 пакета с вещами (б/у) </t>
  </si>
  <si>
    <t>от друзей нашего волонтера Ирены</t>
  </si>
  <si>
    <t>Юля-организатор и все участники закупки с форума http://www.newkaliningrad.ru</t>
  </si>
  <si>
    <t xml:space="preserve">2 пакета с новыми игрушками - подарками к Новому году </t>
  </si>
  <si>
    <t>Новый год</t>
  </si>
  <si>
    <t xml:space="preserve">волонтёр София Лагутиснкая </t>
  </si>
  <si>
    <t xml:space="preserve">новый костюм Деда Мороза </t>
  </si>
  <si>
    <t>организатор - завуч муз.колледжа им.Рахманинова Виктория Игоревна, учащиеся и педагоги муз.колледжа</t>
  </si>
  <si>
    <t>Подарки</t>
  </si>
  <si>
    <t>Наталья-организатору и все участники совместной закупки на форуме http://www.newkaliningrad.ru</t>
  </si>
  <si>
    <t xml:space="preserve">целый пакет пряжи </t>
  </si>
  <si>
    <t xml:space="preserve">panda3 (с newkaliningrad.ru) </t>
  </si>
  <si>
    <t>утюг (б/у)</t>
  </si>
  <si>
    <t>соки, канцтовары и игры</t>
  </si>
  <si>
    <t>Татьяна</t>
  </si>
  <si>
    <t xml:space="preserve">волонтёр Светалана Мелехова </t>
  </si>
  <si>
    <t>дидактическое пособие</t>
  </si>
  <si>
    <t>коробку с вещами (б/у)</t>
  </si>
  <si>
    <t>Текущая деятельность центра
на косметический ремонт игровых (на оплату рабочих, на материалы, первую мебель)</t>
  </si>
  <si>
    <t>Бауцентр</t>
  </si>
  <si>
    <t>3 елочки</t>
  </si>
  <si>
    <t>вещи б/у</t>
  </si>
  <si>
    <t>Виктория Потёхина</t>
  </si>
  <si>
    <t>Елена-волонтёр</t>
  </si>
  <si>
    <t>Сумки 2 шт</t>
  </si>
  <si>
    <t>Ксения-волонтёр</t>
  </si>
  <si>
    <t>Бумага А4</t>
  </si>
  <si>
    <t>СШ №21</t>
  </si>
  <si>
    <t>Подарки по акции "Маленький подарочек"</t>
  </si>
  <si>
    <t>Подарки на НГ</t>
  </si>
  <si>
    <t>Совместная закупка шапочек для Детского дома</t>
  </si>
  <si>
    <t>Канцелярские товары, раскрски</t>
  </si>
  <si>
    <t>Вещи, игрушки</t>
  </si>
  <si>
    <t>Игры</t>
  </si>
  <si>
    <t>Краски, альбомы,пластилин</t>
  </si>
  <si>
    <t>2 пакета вещей б/у</t>
  </si>
  <si>
    <t>развивающие игры</t>
  </si>
  <si>
    <t>Памперсы</t>
  </si>
  <si>
    <t>Сапожки детские</t>
  </si>
  <si>
    <t>Вещи б/у</t>
  </si>
  <si>
    <t>Фломайстеры, подгузники, развивающая игра</t>
  </si>
  <si>
    <t>Игрушки мягкие б/у</t>
  </si>
  <si>
    <t>одежда новая</t>
  </si>
  <si>
    <t>Мыльные пузыри</t>
  </si>
  <si>
    <t xml:space="preserve">Игрушки </t>
  </si>
  <si>
    <t>Игрушки , пазлы</t>
  </si>
  <si>
    <t>Оракал, вещи</t>
  </si>
  <si>
    <t>Украшения для девочек, наклейки</t>
  </si>
  <si>
    <t>Конфеты</t>
  </si>
  <si>
    <t>К Новому году: ленточки, открытка и проч.</t>
  </si>
  <si>
    <t>Подарки на Новый год: гели для душа</t>
  </si>
  <si>
    <t>Мешки для мусора</t>
  </si>
  <si>
    <t>Подарки на Новый год: гели для душа для ДД</t>
  </si>
  <si>
    <t>Кнопки канцелярские, скоросшиватели, конверт, цветная бумага</t>
  </si>
  <si>
    <t>Мишура</t>
  </si>
  <si>
    <t>Книжки-подарки на Новый год</t>
  </si>
  <si>
    <t>Пересылка вертикализатора</t>
  </si>
  <si>
    <t>Доставка детей ДД из Багратионовска в Эпицентр</t>
  </si>
  <si>
    <t>Ольга-организатор и все участники закупки с форума http://www.newkaliningrad.ru</t>
  </si>
  <si>
    <t>Маг-н "Хорошие вещи"</t>
  </si>
  <si>
    <t>Аnoi  с newkaliningrad.ru</t>
  </si>
  <si>
    <t xml:space="preserve">Галина-организатор и все участники закупки с форума www.newkaliningrad.ru </t>
  </si>
  <si>
    <t>Подарки через совместную закупку передали целую коробку подарков к детишкам к Новому году: заколочки, бусы, серёжки, игрушки, наборы для рисования на лице, почта Дед Морозу, открыточки и много-много всего</t>
  </si>
  <si>
    <t xml:space="preserve">Компания "Фотофутболки" </t>
  </si>
  <si>
    <t>Орг.стекло для ящичков</t>
  </si>
  <si>
    <t>компания "Эджитал"</t>
  </si>
  <si>
    <t>распечатка 1 000 визиток Центра</t>
  </si>
  <si>
    <t>Косметика Фаберлик на подарки</t>
  </si>
  <si>
    <t>"Еврофром"</t>
  </si>
  <si>
    <t>Более 1000 мочалок для душа</t>
  </si>
  <si>
    <t>Магазин "Торжество"</t>
  </si>
  <si>
    <t>Свадебные юбки</t>
  </si>
  <si>
    <t>Даша Романова</t>
  </si>
  <si>
    <t xml:space="preserve">Инна-организатор и все участники закупки с форума newkaliningrad.ru  </t>
  </si>
  <si>
    <t>наборы-гравюры, по дереву</t>
  </si>
  <si>
    <t>одежда</t>
  </si>
  <si>
    <t>одежда, игрушки б/у</t>
  </si>
  <si>
    <t>Маша, Даша</t>
  </si>
  <si>
    <t>Распечатанные раскрашки</t>
  </si>
  <si>
    <t>Анжелика</t>
  </si>
  <si>
    <t>Сладости, игрушки, видео-кассеты</t>
  </si>
  <si>
    <t>Владимир</t>
  </si>
  <si>
    <t>50 сладких подарков для детей к Рождеству</t>
  </si>
  <si>
    <t>Егор</t>
  </si>
  <si>
    <t>12 сладких подарков для детей к Рождеству</t>
  </si>
  <si>
    <t>"Здоровое поколение", "Вестер", люди</t>
  </si>
  <si>
    <t>Принесли нам много-много подарков: игрушек,сладостей к подаркам на Новый год для ребятишек с Детской областной больнице-все эти подарки собраны людьми в рамках акций т/к "Вестер"</t>
  </si>
  <si>
    <t>Неизвестный (через Еву Лагутинскую)</t>
  </si>
  <si>
    <t>Гл.бухгалтер транспортной компании (для доставки детей из Багратионовска)</t>
  </si>
  <si>
    <t>Светилки к Новому году</t>
  </si>
  <si>
    <t>Подарки для девочек</t>
  </si>
  <si>
    <t>Одежда, игрушки б/у</t>
  </si>
  <si>
    <t>Шторы для ЛОР новые</t>
  </si>
  <si>
    <t>Шторы 6 шт</t>
  </si>
  <si>
    <t>Рождество</t>
  </si>
  <si>
    <t>Браслеты</t>
  </si>
  <si>
    <t>Годовое ведение сбер.карты</t>
  </si>
  <si>
    <t>Неизвестный (л22, бр)</t>
  </si>
  <si>
    <t>Пожертвования за браслеты</t>
  </si>
  <si>
    <t>Комиссия банка за сберкарту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</si>
</sst>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[$-419]d\ mmm;@"/>
    <numFmt numFmtId="190" formatCode="#,##0&quot;р.&quot;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_р_."/>
  </numFmts>
  <fonts count="44">
    <font>
      <sz val="10"/>
      <name val="Arial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10"/>
      <name val="Times New Roman"/>
      <family val="1"/>
    </font>
    <font>
      <sz val="10"/>
      <color indexed="10"/>
      <name val="Palatino Linotype"/>
      <family val="1"/>
    </font>
    <font>
      <sz val="10"/>
      <color indexed="9"/>
      <name val="Palatino Linotype"/>
      <family val="1"/>
    </font>
    <font>
      <sz val="10"/>
      <color indexed="48"/>
      <name val="Palatino Linotype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0" borderId="10" xfId="0" applyNumberFormat="1" applyFont="1" applyBorder="1" applyAlignment="1">
      <alignment/>
    </xf>
    <xf numFmtId="189" fontId="1" fillId="33" borderId="1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90" fontId="1" fillId="0" borderId="10" xfId="0" applyNumberFormat="1" applyFont="1" applyBorder="1" applyAlignment="1">
      <alignment/>
    </xf>
    <xf numFmtId="190" fontId="1" fillId="33" borderId="10" xfId="0" applyNumberFormat="1" applyFont="1" applyFill="1" applyBorder="1" applyAlignment="1">
      <alignment/>
    </xf>
    <xf numFmtId="190" fontId="1" fillId="0" borderId="0" xfId="0" applyNumberFormat="1" applyFont="1" applyAlignment="1">
      <alignment/>
    </xf>
    <xf numFmtId="0" fontId="2" fillId="34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189" fontId="1" fillId="0" borderId="10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wrapText="1"/>
    </xf>
    <xf numFmtId="189" fontId="1" fillId="0" borderId="10" xfId="0" applyNumberFormat="1" applyFont="1" applyFill="1" applyBorder="1" applyAlignment="1">
      <alignment/>
    </xf>
    <xf numFmtId="190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6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189" fontId="1" fillId="0" borderId="10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18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5" borderId="10" xfId="0" applyFont="1" applyFill="1" applyBorder="1" applyAlignment="1">
      <alignment/>
    </xf>
    <xf numFmtId="189" fontId="1" fillId="35" borderId="10" xfId="0" applyNumberFormat="1" applyFont="1" applyFill="1" applyBorder="1" applyAlignment="1">
      <alignment/>
    </xf>
    <xf numFmtId="190" fontId="1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190" fontId="1" fillId="0" borderId="11" xfId="0" applyNumberFormat="1" applyFont="1" applyBorder="1" applyAlignment="1">
      <alignment/>
    </xf>
    <xf numFmtId="190" fontId="1" fillId="0" borderId="11" xfId="0" applyNumberFormat="1" applyFont="1" applyFill="1" applyBorder="1" applyAlignment="1">
      <alignment/>
    </xf>
    <xf numFmtId="189" fontId="2" fillId="0" borderId="10" xfId="0" applyNumberFormat="1" applyFont="1" applyBorder="1" applyAlignment="1">
      <alignment horizontal="center"/>
    </xf>
    <xf numFmtId="190" fontId="2" fillId="0" borderId="10" xfId="0" applyNumberFormat="1" applyFont="1" applyBorder="1" applyAlignment="1">
      <alignment horizontal="center"/>
    </xf>
    <xf numFmtId="190" fontId="2" fillId="0" borderId="11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0" fontId="1" fillId="35" borderId="0" xfId="0" applyFont="1" applyFill="1" applyAlignment="1">
      <alignment/>
    </xf>
    <xf numFmtId="190" fontId="1" fillId="35" borderId="0" xfId="0" applyNumberFormat="1" applyFont="1" applyFill="1" applyAlignment="1">
      <alignment/>
    </xf>
    <xf numFmtId="189" fontId="1" fillId="35" borderId="0" xfId="0" applyNumberFormat="1" applyFont="1" applyFill="1" applyAlignment="1">
      <alignment/>
    </xf>
    <xf numFmtId="190" fontId="2" fillId="33" borderId="10" xfId="0" applyNumberFormat="1" applyFont="1" applyFill="1" applyBorder="1" applyAlignment="1">
      <alignment/>
    </xf>
    <xf numFmtId="190" fontId="1" fillId="35" borderId="11" xfId="0" applyNumberFormat="1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1" fillId="36" borderId="12" xfId="0" applyFont="1" applyFill="1" applyBorder="1" applyAlignment="1">
      <alignment/>
    </xf>
    <xf numFmtId="189" fontId="1" fillId="36" borderId="12" xfId="0" applyNumberFormat="1" applyFont="1" applyFill="1" applyBorder="1" applyAlignment="1">
      <alignment/>
    </xf>
    <xf numFmtId="190" fontId="1" fillId="36" borderId="12" xfId="0" applyNumberFormat="1" applyFont="1" applyFill="1" applyBorder="1" applyAlignment="1">
      <alignment/>
    </xf>
    <xf numFmtId="190" fontId="2" fillId="36" borderId="13" xfId="0" applyNumberFormat="1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1" fillId="37" borderId="10" xfId="0" applyFont="1" applyFill="1" applyBorder="1" applyAlignment="1">
      <alignment/>
    </xf>
    <xf numFmtId="189" fontId="1" fillId="37" borderId="10" xfId="0" applyNumberFormat="1" applyFont="1" applyFill="1" applyBorder="1" applyAlignment="1">
      <alignment/>
    </xf>
    <xf numFmtId="190" fontId="1" fillId="37" borderId="10" xfId="0" applyNumberFormat="1" applyFont="1" applyFill="1" applyBorder="1" applyAlignment="1">
      <alignment/>
    </xf>
    <xf numFmtId="190" fontId="2" fillId="38" borderId="10" xfId="0" applyNumberFormat="1" applyFont="1" applyFill="1" applyBorder="1" applyAlignment="1">
      <alignment/>
    </xf>
    <xf numFmtId="0" fontId="1" fillId="34" borderId="0" xfId="0" applyFont="1" applyFill="1" applyAlignment="1">
      <alignment/>
    </xf>
    <xf numFmtId="190" fontId="1" fillId="34" borderId="10" xfId="0" applyNumberFormat="1" applyFont="1" applyFill="1" applyBorder="1" applyAlignment="1">
      <alignment/>
    </xf>
    <xf numFmtId="189" fontId="1" fillId="0" borderId="0" xfId="0" applyNumberFormat="1" applyFont="1" applyFill="1" applyAlignment="1">
      <alignment horizontal="left"/>
    </xf>
    <xf numFmtId="189" fontId="1" fillId="0" borderId="0" xfId="0" applyNumberFormat="1" applyFont="1" applyAlignment="1">
      <alignment horizontal="left"/>
    </xf>
    <xf numFmtId="189" fontId="2" fillId="34" borderId="10" xfId="0" applyNumberFormat="1" applyFont="1" applyFill="1" applyBorder="1" applyAlignment="1">
      <alignment horizontal="center" wrapText="1"/>
    </xf>
    <xf numFmtId="189" fontId="1" fillId="0" borderId="10" xfId="0" applyNumberFormat="1" applyFont="1" applyBorder="1" applyAlignment="1">
      <alignment horizontal="left" vertical="justify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89" fontId="1" fillId="0" borderId="14" xfId="0" applyNumberFormat="1" applyFont="1" applyBorder="1" applyAlignment="1">
      <alignment horizontal="left" vertical="justify"/>
    </xf>
    <xf numFmtId="0" fontId="1" fillId="0" borderId="14" xfId="0" applyFont="1" applyBorder="1" applyAlignment="1">
      <alignment wrapText="1"/>
    </xf>
    <xf numFmtId="0" fontId="2" fillId="0" borderId="0" xfId="0" applyFont="1" applyAlignment="1">
      <alignment/>
    </xf>
    <xf numFmtId="190" fontId="1" fillId="34" borderId="11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89" fontId="6" fillId="0" borderId="10" xfId="0" applyNumberFormat="1" applyFont="1" applyBorder="1" applyAlignment="1">
      <alignment/>
    </xf>
    <xf numFmtId="190" fontId="6" fillId="0" borderId="10" xfId="0" applyNumberFormat="1" applyFont="1" applyBorder="1" applyAlignment="1">
      <alignment/>
    </xf>
    <xf numFmtId="189" fontId="6" fillId="0" borderId="10" xfId="0" applyNumberFormat="1" applyFont="1" applyBorder="1" applyAlignment="1">
      <alignment horizontal="left" vertical="justify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6" fillId="0" borderId="10" xfId="0" applyFont="1" applyFill="1" applyBorder="1" applyAlignment="1">
      <alignment wrapText="1"/>
    </xf>
    <xf numFmtId="190" fontId="6" fillId="0" borderId="11" xfId="0" applyNumberFormat="1" applyFont="1" applyBorder="1" applyAlignment="1">
      <alignment/>
    </xf>
    <xf numFmtId="190" fontId="6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189" fontId="8" fillId="0" borderId="10" xfId="0" applyNumberFormat="1" applyFont="1" applyBorder="1" applyAlignment="1">
      <alignment/>
    </xf>
    <xf numFmtId="190" fontId="8" fillId="0" borderId="10" xfId="0" applyNumberFormat="1" applyFont="1" applyBorder="1" applyAlignment="1">
      <alignment/>
    </xf>
    <xf numFmtId="190" fontId="8" fillId="0" borderId="11" xfId="0" applyNumberFormat="1" applyFont="1" applyBorder="1" applyAlignment="1">
      <alignment/>
    </xf>
    <xf numFmtId="0" fontId="8" fillId="0" borderId="0" xfId="0" applyFont="1" applyAlignment="1">
      <alignment/>
    </xf>
    <xf numFmtId="190" fontId="6" fillId="35" borderId="10" xfId="0" applyNumberFormat="1" applyFont="1" applyFill="1" applyBorder="1" applyAlignment="1">
      <alignment/>
    </xf>
    <xf numFmtId="190" fontId="6" fillId="35" borderId="11" xfId="0" applyNumberFormat="1" applyFont="1" applyFill="1" applyBorder="1" applyAlignment="1">
      <alignment/>
    </xf>
    <xf numFmtId="190" fontId="8" fillId="38" borderId="10" xfId="0" applyNumberFormat="1" applyFont="1" applyFill="1" applyBorder="1" applyAlignment="1">
      <alignment/>
    </xf>
    <xf numFmtId="190" fontId="1" fillId="38" borderId="10" xfId="0" applyNumberFormat="1" applyFont="1" applyFill="1" applyBorder="1" applyAlignment="1">
      <alignment/>
    </xf>
    <xf numFmtId="16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90" fontId="2" fillId="0" borderId="14" xfId="0" applyNumberFormat="1" applyFont="1" applyBorder="1" applyAlignment="1">
      <alignment horizontal="center" vertical="center"/>
    </xf>
    <xf numFmtId="190" fontId="2" fillId="0" borderId="15" xfId="0" applyNumberFormat="1" applyFont="1" applyBorder="1" applyAlignment="1">
      <alignment horizontal="center" vertical="center"/>
    </xf>
    <xf numFmtId="190" fontId="2" fillId="0" borderId="16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eno4k@%20(&#1089;%20&#1092;&#1086;&#1088;&#1091;&#1084;&#1072;%20&#1050;&#1072;&#1083;&#1080;&#1085;&#1080;&#1085;&#1075;&#1088;&#1072;&#1076;.&#1088;&#1091;)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52;&#1072;&#1083;&#1080;&#1085;@%20(&#1060;&#1077;&#1076;&#1077;%20&#1085;&#1072;%20&#1087;&#1086;&#1076;&#1072;&#1088;&#1086;&#1082;%20&#1085;&#1072;%20&#1044;&#1056;)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1"/>
  <sheetViews>
    <sheetView view="pageBreakPreview" zoomScale="70" zoomScaleNormal="75" zoomScaleSheetLayoutView="70" zoomScalePageLayoutView="0" workbookViewId="0" topLeftCell="A97">
      <selection activeCell="AB64" sqref="AB64:AB81"/>
    </sheetView>
  </sheetViews>
  <sheetFormatPr defaultColWidth="9.140625" defaultRowHeight="12.75"/>
  <cols>
    <col min="1" max="1" width="21.00390625" style="1" customWidth="1"/>
    <col min="2" max="2" width="40.421875" style="1" customWidth="1"/>
    <col min="3" max="3" width="16.7109375" style="1" customWidth="1"/>
    <col min="4" max="4" width="9.7109375" style="1" customWidth="1"/>
    <col min="5" max="5" width="9.28125" style="10" customWidth="1"/>
    <col min="6" max="6" width="9.7109375" style="1" customWidth="1"/>
    <col min="7" max="7" width="9.28125" style="10" customWidth="1"/>
    <col min="8" max="8" width="9.140625" style="7" customWidth="1"/>
    <col min="9" max="9" width="9.140625" style="10" customWidth="1"/>
    <col min="10" max="10" width="9.140625" style="7" customWidth="1"/>
    <col min="11" max="11" width="9.140625" style="10" customWidth="1"/>
    <col min="12" max="12" width="9.140625" style="7" customWidth="1"/>
    <col min="13" max="13" width="9.140625" style="10" customWidth="1"/>
    <col min="14" max="14" width="9.140625" style="7" customWidth="1"/>
    <col min="15" max="15" width="9.140625" style="10" customWidth="1"/>
    <col min="16" max="16" width="9.140625" style="7" customWidth="1"/>
    <col min="17" max="17" width="9.140625" style="10" customWidth="1"/>
    <col min="18" max="18" width="9.140625" style="7" customWidth="1"/>
    <col min="19" max="19" width="9.140625" style="10" customWidth="1"/>
    <col min="20" max="20" width="9.140625" style="7" customWidth="1"/>
    <col min="21" max="21" width="9.140625" style="10" customWidth="1"/>
    <col min="22" max="22" width="9.140625" style="7" customWidth="1"/>
    <col min="23" max="23" width="9.140625" style="10" customWidth="1"/>
    <col min="24" max="24" width="9.140625" style="7" customWidth="1"/>
    <col min="25" max="25" width="9.140625" style="10" customWidth="1"/>
    <col min="26" max="26" width="9.140625" style="7" customWidth="1"/>
    <col min="27" max="27" width="9.140625" style="10" customWidth="1"/>
    <col min="28" max="28" width="10.421875" style="10" bestFit="1" customWidth="1"/>
    <col min="29" max="16384" width="9.140625" style="1" customWidth="1"/>
  </cols>
  <sheetData>
    <row r="1" ht="15">
      <c r="A1" s="65" t="s">
        <v>554</v>
      </c>
    </row>
    <row r="2" spans="1:28" ht="15">
      <c r="A2" s="32" t="s">
        <v>22</v>
      </c>
      <c r="B2" s="29"/>
      <c r="C2" s="29"/>
      <c r="D2" s="29"/>
      <c r="E2" s="31"/>
      <c r="F2" s="29"/>
      <c r="G2" s="31"/>
      <c r="H2" s="30"/>
      <c r="I2" s="31"/>
      <c r="J2" s="30"/>
      <c r="K2" s="31"/>
      <c r="L2" s="30"/>
      <c r="M2" s="31"/>
      <c r="N2" s="30"/>
      <c r="O2" s="31"/>
      <c r="P2" s="30"/>
      <c r="Q2" s="31"/>
      <c r="R2" s="30"/>
      <c r="S2" s="31"/>
      <c r="T2" s="30"/>
      <c r="U2" s="31"/>
      <c r="V2" s="30"/>
      <c r="W2" s="31"/>
      <c r="X2" s="30"/>
      <c r="Y2" s="31"/>
      <c r="Z2" s="30"/>
      <c r="AA2" s="43"/>
      <c r="AB2" s="92" t="s">
        <v>74</v>
      </c>
    </row>
    <row r="3" spans="1:28" ht="15">
      <c r="A3" s="97" t="s">
        <v>22</v>
      </c>
      <c r="B3" s="97" t="s">
        <v>8</v>
      </c>
      <c r="C3" s="95" t="s">
        <v>78</v>
      </c>
      <c r="D3" s="90" t="s">
        <v>72</v>
      </c>
      <c r="E3" s="90"/>
      <c r="F3" s="90" t="s">
        <v>69</v>
      </c>
      <c r="G3" s="90"/>
      <c r="H3" s="90" t="s">
        <v>10</v>
      </c>
      <c r="I3" s="90"/>
      <c r="J3" s="90" t="s">
        <v>13</v>
      </c>
      <c r="K3" s="90"/>
      <c r="L3" s="90" t="s">
        <v>14</v>
      </c>
      <c r="M3" s="90"/>
      <c r="N3" s="90" t="s">
        <v>15</v>
      </c>
      <c r="O3" s="90"/>
      <c r="P3" s="90" t="s">
        <v>16</v>
      </c>
      <c r="Q3" s="90"/>
      <c r="R3" s="90" t="s">
        <v>17</v>
      </c>
      <c r="S3" s="90"/>
      <c r="T3" s="90" t="s">
        <v>18</v>
      </c>
      <c r="U3" s="90"/>
      <c r="V3" s="90" t="s">
        <v>19</v>
      </c>
      <c r="W3" s="90"/>
      <c r="X3" s="90" t="s">
        <v>20</v>
      </c>
      <c r="Y3" s="90"/>
      <c r="Z3" s="90" t="s">
        <v>21</v>
      </c>
      <c r="AA3" s="91"/>
      <c r="AB3" s="93"/>
    </row>
    <row r="4" spans="1:28" ht="15">
      <c r="A4" s="97"/>
      <c r="B4" s="97"/>
      <c r="C4" s="96"/>
      <c r="D4" s="35" t="s">
        <v>11</v>
      </c>
      <c r="E4" s="36" t="s">
        <v>12</v>
      </c>
      <c r="F4" s="35" t="s">
        <v>11</v>
      </c>
      <c r="G4" s="36" t="s">
        <v>12</v>
      </c>
      <c r="H4" s="35" t="s">
        <v>11</v>
      </c>
      <c r="I4" s="36" t="s">
        <v>12</v>
      </c>
      <c r="J4" s="35" t="s">
        <v>11</v>
      </c>
      <c r="K4" s="36" t="s">
        <v>12</v>
      </c>
      <c r="L4" s="35" t="s">
        <v>11</v>
      </c>
      <c r="M4" s="36" t="s">
        <v>12</v>
      </c>
      <c r="N4" s="35" t="s">
        <v>11</v>
      </c>
      <c r="O4" s="36" t="s">
        <v>12</v>
      </c>
      <c r="P4" s="35" t="s">
        <v>11</v>
      </c>
      <c r="Q4" s="36" t="s">
        <v>12</v>
      </c>
      <c r="R4" s="35" t="s">
        <v>11</v>
      </c>
      <c r="S4" s="36" t="s">
        <v>12</v>
      </c>
      <c r="T4" s="35" t="s">
        <v>11</v>
      </c>
      <c r="U4" s="36" t="s">
        <v>12</v>
      </c>
      <c r="V4" s="35" t="s">
        <v>11</v>
      </c>
      <c r="W4" s="36" t="s">
        <v>12</v>
      </c>
      <c r="X4" s="35" t="s">
        <v>11</v>
      </c>
      <c r="Y4" s="36" t="s">
        <v>12</v>
      </c>
      <c r="Z4" s="35" t="s">
        <v>11</v>
      </c>
      <c r="AA4" s="37" t="s">
        <v>12</v>
      </c>
      <c r="AB4" s="94"/>
    </row>
    <row r="5" spans="1:28" ht="45">
      <c r="A5" s="21" t="s">
        <v>430</v>
      </c>
      <c r="B5" s="2" t="s">
        <v>188</v>
      </c>
      <c r="C5" s="2"/>
      <c r="D5" s="5"/>
      <c r="E5" s="20"/>
      <c r="F5" s="5"/>
      <c r="G5" s="20"/>
      <c r="H5" s="5"/>
      <c r="I5" s="8"/>
      <c r="J5" s="5"/>
      <c r="K5" s="8"/>
      <c r="L5" s="5"/>
      <c r="M5" s="8"/>
      <c r="N5" s="5"/>
      <c r="O5" s="20"/>
      <c r="P5" s="5"/>
      <c r="Q5" s="20"/>
      <c r="R5" s="5"/>
      <c r="S5" s="8"/>
      <c r="T5" s="5">
        <v>40082</v>
      </c>
      <c r="U5" s="55">
        <v>174.45</v>
      </c>
      <c r="V5" s="5"/>
      <c r="W5" s="8"/>
      <c r="X5" s="5"/>
      <c r="Y5" s="8"/>
      <c r="Z5" s="5"/>
      <c r="AA5" s="33"/>
      <c r="AB5" s="8">
        <f aca="true" t="shared" si="0" ref="AB5:AB36">SUM(E5,G5,I5,K5,M5,O5,Q5,S5,U5,W5,Y5,AA5)</f>
        <v>174.45</v>
      </c>
    </row>
    <row r="6" spans="1:28" ht="45">
      <c r="A6" s="21" t="s">
        <v>446</v>
      </c>
      <c r="B6" s="2" t="s">
        <v>188</v>
      </c>
      <c r="C6" s="2"/>
      <c r="D6" s="5"/>
      <c r="E6" s="20"/>
      <c r="F6" s="5"/>
      <c r="G6" s="20"/>
      <c r="H6" s="5"/>
      <c r="I6" s="8"/>
      <c r="J6" s="5"/>
      <c r="K6" s="8"/>
      <c r="L6" s="5"/>
      <c r="M6" s="8"/>
      <c r="N6" s="5"/>
      <c r="O6" s="20"/>
      <c r="P6" s="5"/>
      <c r="Q6" s="20"/>
      <c r="R6" s="5"/>
      <c r="S6" s="8"/>
      <c r="T6" s="5">
        <v>40082</v>
      </c>
      <c r="U6" s="55">
        <v>300</v>
      </c>
      <c r="V6" s="5"/>
      <c r="W6" s="8"/>
      <c r="X6" s="5"/>
      <c r="Y6" s="8"/>
      <c r="Z6" s="5"/>
      <c r="AA6" s="33"/>
      <c r="AB6" s="8">
        <f t="shared" si="0"/>
        <v>300</v>
      </c>
    </row>
    <row r="7" spans="1:28" ht="30">
      <c r="A7" s="21" t="s">
        <v>370</v>
      </c>
      <c r="B7" s="2" t="s">
        <v>187</v>
      </c>
      <c r="C7" s="2"/>
      <c r="D7" s="5"/>
      <c r="E7" s="20"/>
      <c r="F7" s="5"/>
      <c r="G7" s="20"/>
      <c r="H7" s="5"/>
      <c r="I7" s="8"/>
      <c r="J7" s="5"/>
      <c r="K7" s="8"/>
      <c r="L7" s="5"/>
      <c r="M7" s="8"/>
      <c r="N7" s="5"/>
      <c r="O7" s="20"/>
      <c r="P7" s="5"/>
      <c r="Q7" s="20"/>
      <c r="R7" s="5"/>
      <c r="S7" s="8"/>
      <c r="T7" s="5">
        <v>40065</v>
      </c>
      <c r="U7" s="55">
        <v>252</v>
      </c>
      <c r="V7" s="5"/>
      <c r="W7" s="8"/>
      <c r="X7" s="5"/>
      <c r="Y7" s="8"/>
      <c r="Z7" s="5"/>
      <c r="AA7" s="33"/>
      <c r="AB7" s="8">
        <f t="shared" si="0"/>
        <v>252</v>
      </c>
    </row>
    <row r="8" spans="1:28" ht="45">
      <c r="A8" s="21" t="s">
        <v>550</v>
      </c>
      <c r="B8" s="2" t="s">
        <v>388</v>
      </c>
      <c r="C8" s="2"/>
      <c r="D8" s="5"/>
      <c r="E8" s="20"/>
      <c r="F8" s="5"/>
      <c r="G8" s="20"/>
      <c r="H8" s="5"/>
      <c r="I8" s="8"/>
      <c r="J8" s="5"/>
      <c r="K8" s="8"/>
      <c r="L8" s="5"/>
      <c r="M8" s="8"/>
      <c r="N8" s="5"/>
      <c r="O8" s="20"/>
      <c r="P8" s="5"/>
      <c r="Q8" s="20"/>
      <c r="R8" s="5"/>
      <c r="S8" s="8"/>
      <c r="T8" s="5"/>
      <c r="U8" s="20"/>
      <c r="V8" s="5">
        <v>40108</v>
      </c>
      <c r="W8" s="55">
        <v>280</v>
      </c>
      <c r="X8" s="5"/>
      <c r="Y8" s="8"/>
      <c r="Z8" s="5"/>
      <c r="AA8" s="33"/>
      <c r="AB8" s="8">
        <f t="shared" si="0"/>
        <v>280</v>
      </c>
    </row>
    <row r="9" spans="1:28" ht="30">
      <c r="A9" s="21" t="s">
        <v>679</v>
      </c>
      <c r="B9" s="2" t="s">
        <v>388</v>
      </c>
      <c r="C9" s="2"/>
      <c r="D9" s="5"/>
      <c r="E9" s="20"/>
      <c r="F9" s="5"/>
      <c r="G9" s="20"/>
      <c r="H9" s="5"/>
      <c r="I9" s="8"/>
      <c r="J9" s="5"/>
      <c r="K9" s="8"/>
      <c r="L9" s="5"/>
      <c r="M9" s="8"/>
      <c r="N9" s="5"/>
      <c r="O9" s="20"/>
      <c r="P9" s="5"/>
      <c r="Q9" s="20"/>
      <c r="R9" s="5"/>
      <c r="S9" s="8"/>
      <c r="T9" s="5"/>
      <c r="U9" s="20"/>
      <c r="V9" s="5"/>
      <c r="W9" s="20"/>
      <c r="X9" s="5"/>
      <c r="Y9" s="20"/>
      <c r="Z9" s="5">
        <v>40169</v>
      </c>
      <c r="AA9" s="66">
        <v>1596</v>
      </c>
      <c r="AB9" s="8">
        <f t="shared" si="0"/>
        <v>1596</v>
      </c>
    </row>
    <row r="10" spans="1:28" s="12" customFormat="1" ht="15">
      <c r="A10" s="24" t="s">
        <v>83</v>
      </c>
      <c r="B10" s="2" t="s">
        <v>26</v>
      </c>
      <c r="C10" s="2"/>
      <c r="D10" s="23">
        <v>39838</v>
      </c>
      <c r="E10" s="55">
        <v>84</v>
      </c>
      <c r="F10" s="22"/>
      <c r="G10" s="20"/>
      <c r="H10" s="19"/>
      <c r="I10" s="20"/>
      <c r="J10" s="19"/>
      <c r="K10" s="20"/>
      <c r="L10" s="19"/>
      <c r="M10" s="20"/>
      <c r="N10" s="19"/>
      <c r="O10" s="20"/>
      <c r="P10" s="19"/>
      <c r="Q10" s="20"/>
      <c r="R10" s="19"/>
      <c r="S10" s="20"/>
      <c r="T10" s="19"/>
      <c r="U10" s="20"/>
      <c r="V10" s="19"/>
      <c r="W10" s="20"/>
      <c r="X10" s="19"/>
      <c r="Y10" s="20"/>
      <c r="Z10" s="19"/>
      <c r="AA10" s="34"/>
      <c r="AB10" s="8">
        <f t="shared" si="0"/>
        <v>84</v>
      </c>
    </row>
    <row r="11" spans="1:28" s="12" customFormat="1" ht="15">
      <c r="A11" s="24" t="s">
        <v>82</v>
      </c>
      <c r="B11" s="2" t="s">
        <v>26</v>
      </c>
      <c r="C11" s="2"/>
      <c r="D11" s="23">
        <v>39842</v>
      </c>
      <c r="E11" s="55">
        <v>94.5</v>
      </c>
      <c r="F11" s="22"/>
      <c r="G11" s="20"/>
      <c r="H11" s="19"/>
      <c r="I11" s="20"/>
      <c r="J11" s="19"/>
      <c r="K11" s="20"/>
      <c r="L11" s="19"/>
      <c r="M11" s="20"/>
      <c r="N11" s="19"/>
      <c r="O11" s="20"/>
      <c r="P11" s="19"/>
      <c r="Q11" s="20"/>
      <c r="R11" s="19"/>
      <c r="S11" s="20"/>
      <c r="T11" s="19"/>
      <c r="U11" s="20"/>
      <c r="V11" s="19"/>
      <c r="W11" s="20"/>
      <c r="X11" s="19"/>
      <c r="Y11" s="20"/>
      <c r="Z11" s="19"/>
      <c r="AA11" s="34"/>
      <c r="AB11" s="8">
        <f t="shared" si="0"/>
        <v>94.5</v>
      </c>
    </row>
    <row r="12" spans="1:28" s="12" customFormat="1" ht="30">
      <c r="A12" s="24" t="s">
        <v>281</v>
      </c>
      <c r="B12" s="2" t="s">
        <v>26</v>
      </c>
      <c r="C12" s="2"/>
      <c r="D12" s="23">
        <v>39842</v>
      </c>
      <c r="E12" s="55">
        <v>2184.5</v>
      </c>
      <c r="F12" s="22"/>
      <c r="G12" s="20"/>
      <c r="H12" s="19"/>
      <c r="I12" s="20"/>
      <c r="J12" s="19"/>
      <c r="K12" s="20"/>
      <c r="L12" s="19"/>
      <c r="M12" s="20"/>
      <c r="N12" s="19"/>
      <c r="O12" s="20"/>
      <c r="P12" s="19"/>
      <c r="Q12" s="20"/>
      <c r="R12" s="19"/>
      <c r="S12" s="20"/>
      <c r="T12" s="19"/>
      <c r="U12" s="20"/>
      <c r="V12" s="19"/>
      <c r="W12" s="20"/>
      <c r="X12" s="19"/>
      <c r="Y12" s="20"/>
      <c r="Z12" s="19"/>
      <c r="AA12" s="34"/>
      <c r="AB12" s="8">
        <f t="shared" si="0"/>
        <v>2184.5</v>
      </c>
    </row>
    <row r="13" spans="1:28" s="12" customFormat="1" ht="15">
      <c r="A13" s="24" t="s">
        <v>70</v>
      </c>
      <c r="B13" s="2" t="s">
        <v>26</v>
      </c>
      <c r="C13" s="2"/>
      <c r="D13" s="5"/>
      <c r="E13" s="20"/>
      <c r="F13" s="5">
        <v>39846</v>
      </c>
      <c r="G13" s="55">
        <v>149.9</v>
      </c>
      <c r="H13" s="19"/>
      <c r="I13" s="20"/>
      <c r="J13" s="19"/>
      <c r="K13" s="20"/>
      <c r="L13" s="19"/>
      <c r="M13" s="20"/>
      <c r="N13" s="19"/>
      <c r="O13" s="20"/>
      <c r="P13" s="19"/>
      <c r="Q13" s="20"/>
      <c r="R13" s="19"/>
      <c r="S13" s="20"/>
      <c r="T13" s="19"/>
      <c r="U13" s="20"/>
      <c r="V13" s="19"/>
      <c r="W13" s="20"/>
      <c r="X13" s="19"/>
      <c r="Y13" s="20"/>
      <c r="Z13" s="19"/>
      <c r="AA13" s="34"/>
      <c r="AB13" s="8">
        <f t="shared" si="0"/>
        <v>149.9</v>
      </c>
    </row>
    <row r="14" spans="1:28" s="12" customFormat="1" ht="15">
      <c r="A14" s="24" t="s">
        <v>282</v>
      </c>
      <c r="B14" s="2" t="s">
        <v>26</v>
      </c>
      <c r="C14" s="2"/>
      <c r="D14" s="5"/>
      <c r="E14" s="20"/>
      <c r="F14" s="5">
        <v>39846</v>
      </c>
      <c r="G14" s="55">
        <v>139.9</v>
      </c>
      <c r="H14" s="19"/>
      <c r="I14" s="20"/>
      <c r="J14" s="19"/>
      <c r="K14" s="20"/>
      <c r="L14" s="19"/>
      <c r="M14" s="20"/>
      <c r="N14" s="19"/>
      <c r="O14" s="20"/>
      <c r="P14" s="19"/>
      <c r="Q14" s="20"/>
      <c r="R14" s="19"/>
      <c r="S14" s="20"/>
      <c r="T14" s="19"/>
      <c r="U14" s="20"/>
      <c r="V14" s="19"/>
      <c r="W14" s="20"/>
      <c r="X14" s="19"/>
      <c r="Y14" s="20"/>
      <c r="Z14" s="19"/>
      <c r="AA14" s="34"/>
      <c r="AB14" s="8">
        <f t="shared" si="0"/>
        <v>139.9</v>
      </c>
    </row>
    <row r="15" spans="1:28" s="12" customFormat="1" ht="30">
      <c r="A15" s="24" t="s">
        <v>281</v>
      </c>
      <c r="B15" s="2" t="s">
        <v>26</v>
      </c>
      <c r="C15" s="2"/>
      <c r="D15" s="5"/>
      <c r="E15" s="20"/>
      <c r="F15" s="5"/>
      <c r="G15" s="20"/>
      <c r="H15" s="19">
        <v>39882</v>
      </c>
      <c r="I15" s="55">
        <v>1304.7</v>
      </c>
      <c r="J15" s="19"/>
      <c r="K15" s="20"/>
      <c r="L15" s="19"/>
      <c r="M15" s="20"/>
      <c r="N15" s="19"/>
      <c r="O15" s="20"/>
      <c r="P15" s="19"/>
      <c r="Q15" s="20"/>
      <c r="R15" s="19"/>
      <c r="S15" s="20"/>
      <c r="T15" s="19"/>
      <c r="U15" s="20"/>
      <c r="V15" s="19"/>
      <c r="W15" s="20"/>
      <c r="X15" s="19"/>
      <c r="Y15" s="20"/>
      <c r="Z15" s="19"/>
      <c r="AA15" s="34"/>
      <c r="AB15" s="8">
        <f t="shared" si="0"/>
        <v>1304.7</v>
      </c>
    </row>
    <row r="16" spans="1:28" ht="15">
      <c r="A16" s="21" t="s">
        <v>87</v>
      </c>
      <c r="B16" s="2" t="s">
        <v>26</v>
      </c>
      <c r="C16" s="2"/>
      <c r="D16" s="5"/>
      <c r="E16" s="20"/>
      <c r="F16" s="5"/>
      <c r="G16" s="20"/>
      <c r="H16" s="5">
        <v>39883</v>
      </c>
      <c r="I16" s="55">
        <v>69.9</v>
      </c>
      <c r="J16" s="5"/>
      <c r="K16" s="8"/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8"/>
      <c r="Z16" s="5"/>
      <c r="AA16" s="33"/>
      <c r="AB16" s="8">
        <f t="shared" si="0"/>
        <v>69.9</v>
      </c>
    </row>
    <row r="17" spans="1:28" ht="30">
      <c r="A17" s="21" t="s">
        <v>86</v>
      </c>
      <c r="B17" s="2" t="s">
        <v>26</v>
      </c>
      <c r="C17" s="2"/>
      <c r="D17" s="5"/>
      <c r="E17" s="20"/>
      <c r="F17" s="5"/>
      <c r="G17" s="20"/>
      <c r="H17" s="5">
        <v>39883</v>
      </c>
      <c r="I17" s="55">
        <v>458.57</v>
      </c>
      <c r="J17" s="5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8"/>
      <c r="Z17" s="5"/>
      <c r="AA17" s="33"/>
      <c r="AB17" s="8">
        <f t="shared" si="0"/>
        <v>458.57</v>
      </c>
    </row>
    <row r="18" spans="1:28" ht="30">
      <c r="A18" s="21" t="s">
        <v>116</v>
      </c>
      <c r="B18" s="2" t="s">
        <v>26</v>
      </c>
      <c r="C18" s="2"/>
      <c r="D18" s="5"/>
      <c r="E18" s="20"/>
      <c r="F18" s="5"/>
      <c r="G18" s="20"/>
      <c r="H18" s="5">
        <v>39883</v>
      </c>
      <c r="I18" s="55">
        <v>110.4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8"/>
      <c r="Z18" s="5"/>
      <c r="AA18" s="33"/>
      <c r="AB18" s="8">
        <f t="shared" si="0"/>
        <v>110.4</v>
      </c>
    </row>
    <row r="19" spans="1:28" ht="75">
      <c r="A19" s="21" t="s">
        <v>88</v>
      </c>
      <c r="B19" s="2" t="s">
        <v>26</v>
      </c>
      <c r="C19" s="2"/>
      <c r="D19" s="5"/>
      <c r="E19" s="20"/>
      <c r="F19" s="5"/>
      <c r="G19" s="20"/>
      <c r="H19" s="5">
        <v>39883</v>
      </c>
      <c r="I19" s="55">
        <v>1091</v>
      </c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8"/>
      <c r="Z19" s="5"/>
      <c r="AA19" s="33"/>
      <c r="AB19" s="8">
        <f t="shared" si="0"/>
        <v>1091</v>
      </c>
    </row>
    <row r="20" spans="1:28" ht="15">
      <c r="A20" s="21" t="s">
        <v>66</v>
      </c>
      <c r="B20" s="2" t="s">
        <v>26</v>
      </c>
      <c r="C20" s="2"/>
      <c r="D20" s="5"/>
      <c r="E20" s="20"/>
      <c r="F20" s="5"/>
      <c r="G20" s="20"/>
      <c r="H20" s="5">
        <v>39893</v>
      </c>
      <c r="I20" s="55">
        <v>69</v>
      </c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8"/>
      <c r="Z20" s="5"/>
      <c r="AA20" s="33"/>
      <c r="AB20" s="8">
        <f t="shared" si="0"/>
        <v>69</v>
      </c>
    </row>
    <row r="21" spans="1:28" ht="30">
      <c r="A21" s="21" t="s">
        <v>90</v>
      </c>
      <c r="B21" s="2" t="s">
        <v>26</v>
      </c>
      <c r="C21" s="2"/>
      <c r="D21" s="5"/>
      <c r="E21" s="20"/>
      <c r="F21" s="5"/>
      <c r="G21" s="20"/>
      <c r="H21" s="5">
        <v>39900</v>
      </c>
      <c r="I21" s="55">
        <v>99.6</v>
      </c>
      <c r="J21" s="5"/>
      <c r="K21" s="8"/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8"/>
      <c r="Z21" s="5"/>
      <c r="AA21" s="33"/>
      <c r="AB21" s="8">
        <f t="shared" si="0"/>
        <v>99.6</v>
      </c>
    </row>
    <row r="22" spans="1:28" ht="15">
      <c r="A22" s="21" t="s">
        <v>71</v>
      </c>
      <c r="B22" s="2" t="s">
        <v>26</v>
      </c>
      <c r="C22" s="2"/>
      <c r="D22" s="5"/>
      <c r="E22" s="20"/>
      <c r="F22" s="5"/>
      <c r="G22" s="20"/>
      <c r="H22" s="5"/>
      <c r="I22" s="8"/>
      <c r="J22" s="5">
        <v>39914</v>
      </c>
      <c r="K22" s="55">
        <v>74</v>
      </c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8"/>
      <c r="Z22" s="5"/>
      <c r="AA22" s="33"/>
      <c r="AB22" s="8">
        <f t="shared" si="0"/>
        <v>74</v>
      </c>
    </row>
    <row r="23" spans="1:28" ht="30">
      <c r="A23" s="21" t="s">
        <v>91</v>
      </c>
      <c r="B23" s="2" t="s">
        <v>26</v>
      </c>
      <c r="C23" s="2"/>
      <c r="D23" s="5"/>
      <c r="E23" s="20"/>
      <c r="F23" s="5"/>
      <c r="G23" s="20"/>
      <c r="H23" s="5"/>
      <c r="I23" s="8"/>
      <c r="J23" s="5">
        <v>39918</v>
      </c>
      <c r="K23" s="55">
        <v>46.59</v>
      </c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33"/>
      <c r="AB23" s="8">
        <f t="shared" si="0"/>
        <v>46.59</v>
      </c>
    </row>
    <row r="24" spans="1:28" ht="15">
      <c r="A24" s="21" t="s">
        <v>92</v>
      </c>
      <c r="B24" s="2" t="s">
        <v>26</v>
      </c>
      <c r="C24" s="2"/>
      <c r="D24" s="5"/>
      <c r="E24" s="20"/>
      <c r="F24" s="5"/>
      <c r="G24" s="20"/>
      <c r="H24" s="5"/>
      <c r="I24" s="8"/>
      <c r="J24" s="5">
        <v>39925</v>
      </c>
      <c r="K24" s="55">
        <v>376.8</v>
      </c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33"/>
      <c r="AB24" s="8">
        <f t="shared" si="0"/>
        <v>376.8</v>
      </c>
    </row>
    <row r="25" spans="1:28" ht="15">
      <c r="A25" s="21" t="s">
        <v>68</v>
      </c>
      <c r="B25" s="2" t="s">
        <v>26</v>
      </c>
      <c r="C25" s="2"/>
      <c r="D25" s="5"/>
      <c r="E25" s="20"/>
      <c r="F25" s="5"/>
      <c r="G25" s="20"/>
      <c r="H25" s="5"/>
      <c r="I25" s="8"/>
      <c r="J25" s="5"/>
      <c r="K25" s="8"/>
      <c r="L25" s="5">
        <v>39940</v>
      </c>
      <c r="M25" s="55">
        <v>141.5</v>
      </c>
      <c r="N25" s="19"/>
      <c r="O25" s="8"/>
      <c r="P25" s="5"/>
      <c r="Q25" s="8"/>
      <c r="R25" s="5"/>
      <c r="S25" s="8"/>
      <c r="T25" s="5"/>
      <c r="U25" s="8"/>
      <c r="V25" s="5"/>
      <c r="W25" s="8"/>
      <c r="X25" s="5"/>
      <c r="Y25" s="8"/>
      <c r="Z25" s="5"/>
      <c r="AA25" s="33"/>
      <c r="AB25" s="8">
        <f t="shared" si="0"/>
        <v>141.5</v>
      </c>
    </row>
    <row r="26" spans="1:28" ht="15">
      <c r="A26" s="21" t="s">
        <v>93</v>
      </c>
      <c r="B26" s="2" t="s">
        <v>26</v>
      </c>
      <c r="C26" s="2"/>
      <c r="D26" s="5"/>
      <c r="E26" s="20"/>
      <c r="F26" s="5"/>
      <c r="G26" s="20"/>
      <c r="H26" s="5"/>
      <c r="I26" s="8"/>
      <c r="J26" s="5"/>
      <c r="K26" s="8"/>
      <c r="L26" s="5"/>
      <c r="M26" s="8"/>
      <c r="N26" s="19">
        <v>39974</v>
      </c>
      <c r="O26" s="55">
        <v>242.4</v>
      </c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33"/>
      <c r="AB26" s="8">
        <f t="shared" si="0"/>
        <v>242.4</v>
      </c>
    </row>
    <row r="27" spans="1:28" ht="45">
      <c r="A27" s="21" t="s">
        <v>121</v>
      </c>
      <c r="B27" s="2" t="s">
        <v>26</v>
      </c>
      <c r="C27" s="2"/>
      <c r="D27" s="5"/>
      <c r="E27" s="20"/>
      <c r="F27" s="5"/>
      <c r="G27" s="20"/>
      <c r="H27" s="5"/>
      <c r="I27" s="8"/>
      <c r="J27" s="5"/>
      <c r="K27" s="8"/>
      <c r="L27" s="5"/>
      <c r="M27" s="8"/>
      <c r="N27" s="5">
        <v>39990</v>
      </c>
      <c r="O27" s="55">
        <v>393.2</v>
      </c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33"/>
      <c r="AB27" s="8">
        <f t="shared" si="0"/>
        <v>393.2</v>
      </c>
    </row>
    <row r="28" spans="1:28" ht="15">
      <c r="A28" s="21" t="s">
        <v>149</v>
      </c>
      <c r="B28" s="2" t="s">
        <v>26</v>
      </c>
      <c r="C28" s="2"/>
      <c r="D28" s="5"/>
      <c r="E28" s="20"/>
      <c r="F28" s="5"/>
      <c r="G28" s="20"/>
      <c r="H28" s="5"/>
      <c r="I28" s="8"/>
      <c r="J28" s="5"/>
      <c r="K28" s="8"/>
      <c r="L28" s="5"/>
      <c r="M28" s="8"/>
      <c r="N28" s="5"/>
      <c r="O28" s="20"/>
      <c r="P28" s="5">
        <v>40009</v>
      </c>
      <c r="Q28" s="55">
        <v>1209.6</v>
      </c>
      <c r="R28" s="5"/>
      <c r="S28" s="8"/>
      <c r="T28" s="5"/>
      <c r="U28" s="8"/>
      <c r="V28" s="5"/>
      <c r="W28" s="8"/>
      <c r="X28" s="5"/>
      <c r="Y28" s="8"/>
      <c r="Z28" s="5"/>
      <c r="AA28" s="33"/>
      <c r="AB28" s="8">
        <f t="shared" si="0"/>
        <v>1209.6</v>
      </c>
    </row>
    <row r="29" spans="1:28" ht="45">
      <c r="A29" s="21" t="s">
        <v>177</v>
      </c>
      <c r="B29" s="2" t="s">
        <v>26</v>
      </c>
      <c r="C29" s="2"/>
      <c r="D29" s="2"/>
      <c r="E29" s="8"/>
      <c r="F29" s="2"/>
      <c r="G29" s="8"/>
      <c r="H29" s="5"/>
      <c r="I29" s="8"/>
      <c r="J29" s="5"/>
      <c r="K29" s="8"/>
      <c r="L29" s="5"/>
      <c r="M29" s="8"/>
      <c r="N29" s="5"/>
      <c r="O29" s="8"/>
      <c r="P29" s="5">
        <v>40025</v>
      </c>
      <c r="Q29" s="20">
        <v>78.8</v>
      </c>
      <c r="R29" s="5"/>
      <c r="S29" s="8"/>
      <c r="T29" s="5"/>
      <c r="U29" s="8"/>
      <c r="V29" s="5"/>
      <c r="W29" s="8"/>
      <c r="X29" s="5"/>
      <c r="Y29" s="8"/>
      <c r="Z29" s="5"/>
      <c r="AA29" s="33"/>
      <c r="AB29" s="8">
        <f t="shared" si="0"/>
        <v>78.8</v>
      </c>
    </row>
    <row r="30" spans="1:28" ht="30">
      <c r="A30" s="21" t="s">
        <v>278</v>
      </c>
      <c r="B30" s="2" t="s">
        <v>26</v>
      </c>
      <c r="C30" s="2"/>
      <c r="D30" s="5"/>
      <c r="E30" s="20"/>
      <c r="F30" s="5"/>
      <c r="G30" s="20"/>
      <c r="H30" s="5"/>
      <c r="I30" s="8"/>
      <c r="J30" s="5"/>
      <c r="K30" s="8"/>
      <c r="L30" s="5"/>
      <c r="M30" s="8"/>
      <c r="N30" s="5"/>
      <c r="O30" s="20"/>
      <c r="P30" s="19"/>
      <c r="Q30" s="20"/>
      <c r="R30" s="5">
        <v>40043</v>
      </c>
      <c r="S30" s="55">
        <v>135</v>
      </c>
      <c r="T30" s="5"/>
      <c r="U30" s="8"/>
      <c r="V30" s="5"/>
      <c r="W30" s="8"/>
      <c r="X30" s="5"/>
      <c r="Y30" s="8"/>
      <c r="Z30" s="5"/>
      <c r="AA30" s="33"/>
      <c r="AB30" s="8">
        <f t="shared" si="0"/>
        <v>135</v>
      </c>
    </row>
    <row r="31" spans="1:28" ht="30">
      <c r="A31" s="21" t="s">
        <v>324</v>
      </c>
      <c r="B31" s="2" t="s">
        <v>26</v>
      </c>
      <c r="C31" s="2"/>
      <c r="D31" s="5"/>
      <c r="E31" s="20"/>
      <c r="F31" s="5"/>
      <c r="G31" s="20"/>
      <c r="H31" s="5"/>
      <c r="I31" s="8"/>
      <c r="J31" s="5"/>
      <c r="K31" s="8"/>
      <c r="L31" s="5"/>
      <c r="M31" s="8"/>
      <c r="N31" s="5"/>
      <c r="O31" s="20"/>
      <c r="P31" s="19"/>
      <c r="Q31" s="20"/>
      <c r="R31" s="5">
        <v>40044</v>
      </c>
      <c r="S31" s="55">
        <v>527</v>
      </c>
      <c r="T31" s="5"/>
      <c r="U31" s="8"/>
      <c r="V31" s="5"/>
      <c r="W31" s="8"/>
      <c r="X31" s="5"/>
      <c r="Y31" s="8"/>
      <c r="Z31" s="5"/>
      <c r="AA31" s="33"/>
      <c r="AB31" s="8">
        <f t="shared" si="0"/>
        <v>527</v>
      </c>
    </row>
    <row r="32" spans="1:28" ht="15">
      <c r="A32" s="21" t="s">
        <v>487</v>
      </c>
      <c r="B32" s="2" t="s">
        <v>26</v>
      </c>
      <c r="C32" s="2"/>
      <c r="D32" s="5"/>
      <c r="E32" s="20"/>
      <c r="F32" s="5"/>
      <c r="G32" s="20"/>
      <c r="H32" s="5"/>
      <c r="I32" s="8"/>
      <c r="J32" s="5"/>
      <c r="K32" s="8"/>
      <c r="L32" s="5"/>
      <c r="M32" s="8"/>
      <c r="N32" s="5"/>
      <c r="O32" s="20"/>
      <c r="P32" s="5"/>
      <c r="Q32" s="20"/>
      <c r="R32" s="5"/>
      <c r="S32" s="8"/>
      <c r="T32" s="5"/>
      <c r="U32" s="20"/>
      <c r="V32" s="5">
        <v>40099</v>
      </c>
      <c r="W32" s="55">
        <v>75</v>
      </c>
      <c r="X32" s="5"/>
      <c r="Y32" s="8"/>
      <c r="Z32" s="5"/>
      <c r="AA32" s="33"/>
      <c r="AB32" s="8">
        <f t="shared" si="0"/>
        <v>75</v>
      </c>
    </row>
    <row r="33" spans="1:28" ht="75">
      <c r="A33" s="21" t="s">
        <v>676</v>
      </c>
      <c r="B33" s="2" t="s">
        <v>26</v>
      </c>
      <c r="C33" s="2"/>
      <c r="D33" s="5"/>
      <c r="E33" s="20"/>
      <c r="F33" s="5"/>
      <c r="G33" s="20"/>
      <c r="H33" s="5"/>
      <c r="I33" s="8"/>
      <c r="J33" s="5"/>
      <c r="K33" s="8"/>
      <c r="L33" s="5"/>
      <c r="M33" s="8"/>
      <c r="N33" s="5"/>
      <c r="O33" s="20"/>
      <c r="P33" s="5"/>
      <c r="Q33" s="20"/>
      <c r="R33" s="5"/>
      <c r="S33" s="8"/>
      <c r="T33" s="5"/>
      <c r="U33" s="20"/>
      <c r="V33" s="5"/>
      <c r="W33" s="20"/>
      <c r="X33" s="5"/>
      <c r="Y33" s="20"/>
      <c r="Z33" s="5">
        <v>40158</v>
      </c>
      <c r="AA33" s="66">
        <v>40.68</v>
      </c>
      <c r="AB33" s="8">
        <f t="shared" si="0"/>
        <v>40.68</v>
      </c>
    </row>
    <row r="34" spans="1:28" s="12" customFormat="1" ht="30">
      <c r="A34" s="24" t="s">
        <v>84</v>
      </c>
      <c r="B34" s="2" t="s">
        <v>5</v>
      </c>
      <c r="C34" s="2"/>
      <c r="D34" s="5"/>
      <c r="E34" s="20"/>
      <c r="F34" s="5">
        <v>39846</v>
      </c>
      <c r="G34" s="55">
        <v>764.84</v>
      </c>
      <c r="H34" s="19"/>
      <c r="I34" s="20"/>
      <c r="J34" s="19"/>
      <c r="K34" s="20"/>
      <c r="L34" s="19"/>
      <c r="M34" s="20"/>
      <c r="N34" s="19"/>
      <c r="O34" s="20"/>
      <c r="P34" s="19"/>
      <c r="Q34" s="20"/>
      <c r="R34" s="19"/>
      <c r="S34" s="20"/>
      <c r="T34" s="19"/>
      <c r="U34" s="20"/>
      <c r="V34" s="19"/>
      <c r="W34" s="20"/>
      <c r="X34" s="19"/>
      <c r="Y34" s="20"/>
      <c r="Z34" s="19"/>
      <c r="AA34" s="34"/>
      <c r="AB34" s="8">
        <f t="shared" si="0"/>
        <v>764.84</v>
      </c>
    </row>
    <row r="35" spans="1:28" s="12" customFormat="1" ht="45">
      <c r="A35" s="24" t="s">
        <v>125</v>
      </c>
      <c r="B35" s="2" t="s">
        <v>5</v>
      </c>
      <c r="C35" s="2"/>
      <c r="D35" s="5"/>
      <c r="E35" s="20"/>
      <c r="F35" s="5">
        <v>39870</v>
      </c>
      <c r="G35" s="55">
        <v>515</v>
      </c>
      <c r="H35" s="19"/>
      <c r="I35" s="20"/>
      <c r="J35" s="19"/>
      <c r="K35" s="20"/>
      <c r="L35" s="19"/>
      <c r="M35" s="20"/>
      <c r="N35" s="19"/>
      <c r="O35" s="20"/>
      <c r="P35" s="19"/>
      <c r="Q35" s="20"/>
      <c r="R35" s="19"/>
      <c r="S35" s="20"/>
      <c r="T35" s="19"/>
      <c r="U35" s="20"/>
      <c r="V35" s="19"/>
      <c r="W35" s="20"/>
      <c r="X35" s="19"/>
      <c r="Y35" s="20"/>
      <c r="Z35" s="19"/>
      <c r="AA35" s="34"/>
      <c r="AB35" s="8">
        <f t="shared" si="0"/>
        <v>515</v>
      </c>
    </row>
    <row r="36" spans="1:28" s="12" customFormat="1" ht="30">
      <c r="A36" s="21" t="s">
        <v>85</v>
      </c>
      <c r="B36" s="2" t="s">
        <v>5</v>
      </c>
      <c r="C36" s="2"/>
      <c r="D36" s="5"/>
      <c r="E36" s="20"/>
      <c r="F36" s="22"/>
      <c r="G36" s="22"/>
      <c r="H36" s="19">
        <v>39878</v>
      </c>
      <c r="I36" s="55">
        <v>157.9</v>
      </c>
      <c r="J36" s="19"/>
      <c r="K36" s="20"/>
      <c r="L36" s="19"/>
      <c r="M36" s="20"/>
      <c r="N36" s="19"/>
      <c r="O36" s="20"/>
      <c r="P36" s="19"/>
      <c r="Q36" s="20"/>
      <c r="R36" s="19"/>
      <c r="S36" s="20"/>
      <c r="T36" s="19"/>
      <c r="U36" s="20"/>
      <c r="V36" s="19"/>
      <c r="W36" s="20"/>
      <c r="X36" s="19"/>
      <c r="Y36" s="20"/>
      <c r="Z36" s="19"/>
      <c r="AA36" s="34"/>
      <c r="AB36" s="8">
        <f t="shared" si="0"/>
        <v>157.9</v>
      </c>
    </row>
    <row r="37" spans="1:28" ht="30">
      <c r="A37" s="21" t="s">
        <v>89</v>
      </c>
      <c r="B37" s="2" t="s">
        <v>5</v>
      </c>
      <c r="C37" s="2"/>
      <c r="D37" s="5"/>
      <c r="E37" s="20"/>
      <c r="F37" s="5"/>
      <c r="G37" s="20"/>
      <c r="H37" s="5">
        <v>39886</v>
      </c>
      <c r="I37" s="55">
        <v>112</v>
      </c>
      <c r="J37" s="5"/>
      <c r="K37" s="8"/>
      <c r="L37" s="5"/>
      <c r="M37" s="8"/>
      <c r="N37" s="5"/>
      <c r="O37" s="8"/>
      <c r="P37" s="5"/>
      <c r="Q37" s="8"/>
      <c r="R37" s="5"/>
      <c r="S37" s="8"/>
      <c r="T37" s="5"/>
      <c r="U37" s="8"/>
      <c r="V37" s="5"/>
      <c r="W37" s="8"/>
      <c r="X37" s="5"/>
      <c r="Y37" s="8"/>
      <c r="Z37" s="5"/>
      <c r="AA37" s="33"/>
      <c r="AB37" s="8">
        <f aca="true" t="shared" si="1" ref="AB37:AB68">SUM(E37,G37,I37,K37,M37,O37,Q37,S37,U37,W37,Y37,AA37)</f>
        <v>112</v>
      </c>
    </row>
    <row r="38" spans="1:28" ht="30">
      <c r="A38" s="21" t="s">
        <v>67</v>
      </c>
      <c r="B38" s="2" t="s">
        <v>5</v>
      </c>
      <c r="C38" s="2"/>
      <c r="D38" s="5"/>
      <c r="E38" s="20"/>
      <c r="F38" s="5"/>
      <c r="G38" s="20"/>
      <c r="H38" s="5"/>
      <c r="I38" s="8"/>
      <c r="J38" s="5">
        <v>39925</v>
      </c>
      <c r="K38" s="55">
        <v>259.2</v>
      </c>
      <c r="L38" s="5"/>
      <c r="M38" s="8"/>
      <c r="N38" s="5"/>
      <c r="O38" s="8"/>
      <c r="P38" s="5"/>
      <c r="Q38" s="8"/>
      <c r="R38" s="5"/>
      <c r="S38" s="8"/>
      <c r="T38" s="5"/>
      <c r="U38" s="8"/>
      <c r="V38" s="5"/>
      <c r="W38" s="8"/>
      <c r="X38" s="5"/>
      <c r="Y38" s="8"/>
      <c r="Z38" s="5"/>
      <c r="AA38" s="33"/>
      <c r="AB38" s="8">
        <f t="shared" si="1"/>
        <v>259.2</v>
      </c>
    </row>
    <row r="39" spans="1:28" ht="60">
      <c r="A39" s="21" t="s">
        <v>113</v>
      </c>
      <c r="B39" s="2" t="s">
        <v>5</v>
      </c>
      <c r="C39" s="2"/>
      <c r="D39" s="5"/>
      <c r="E39" s="20"/>
      <c r="F39" s="5"/>
      <c r="G39" s="20"/>
      <c r="H39" s="5"/>
      <c r="I39" s="8"/>
      <c r="J39" s="5"/>
      <c r="K39" s="8"/>
      <c r="L39" s="5"/>
      <c r="M39" s="8"/>
      <c r="N39" s="5">
        <v>39980</v>
      </c>
      <c r="O39" s="55">
        <v>1100</v>
      </c>
      <c r="P39" s="5"/>
      <c r="Q39" s="8"/>
      <c r="R39" s="5"/>
      <c r="S39" s="8"/>
      <c r="T39" s="5"/>
      <c r="U39" s="8"/>
      <c r="V39" s="5"/>
      <c r="W39" s="8"/>
      <c r="X39" s="5"/>
      <c r="Y39" s="8"/>
      <c r="Z39" s="5"/>
      <c r="AA39" s="33"/>
      <c r="AB39" s="8">
        <f t="shared" si="1"/>
        <v>1100</v>
      </c>
    </row>
    <row r="40" spans="1:28" ht="15">
      <c r="A40" s="21" t="s">
        <v>148</v>
      </c>
      <c r="B40" s="2" t="s">
        <v>5</v>
      </c>
      <c r="C40" s="2"/>
      <c r="D40" s="5"/>
      <c r="E40" s="20"/>
      <c r="F40" s="5"/>
      <c r="G40" s="20"/>
      <c r="H40" s="5"/>
      <c r="I40" s="8"/>
      <c r="J40" s="5"/>
      <c r="K40" s="8"/>
      <c r="L40" s="5"/>
      <c r="M40" s="8"/>
      <c r="N40" s="5">
        <v>39980</v>
      </c>
      <c r="O40" s="55">
        <v>300</v>
      </c>
      <c r="P40" s="5"/>
      <c r="Q40" s="8"/>
      <c r="R40" s="5"/>
      <c r="S40" s="8"/>
      <c r="T40" s="5"/>
      <c r="U40" s="8"/>
      <c r="V40" s="5"/>
      <c r="W40" s="8"/>
      <c r="X40" s="5"/>
      <c r="Y40" s="8"/>
      <c r="Z40" s="5"/>
      <c r="AA40" s="33"/>
      <c r="AB40" s="8">
        <f t="shared" si="1"/>
        <v>300</v>
      </c>
    </row>
    <row r="41" spans="1:28" ht="15">
      <c r="A41" s="21" t="s">
        <v>122</v>
      </c>
      <c r="B41" s="2" t="s">
        <v>5</v>
      </c>
      <c r="C41" s="2"/>
      <c r="D41" s="5"/>
      <c r="E41" s="20"/>
      <c r="F41" s="5"/>
      <c r="G41" s="20"/>
      <c r="H41" s="5"/>
      <c r="I41" s="8"/>
      <c r="J41" s="5"/>
      <c r="K41" s="8"/>
      <c r="L41" s="5"/>
      <c r="M41" s="8"/>
      <c r="N41" s="5">
        <v>39990</v>
      </c>
      <c r="O41" s="55">
        <v>60</v>
      </c>
      <c r="P41" s="5"/>
      <c r="Q41" s="8"/>
      <c r="R41" s="5"/>
      <c r="S41" s="8"/>
      <c r="T41" s="5"/>
      <c r="U41" s="8"/>
      <c r="V41" s="5"/>
      <c r="W41" s="8"/>
      <c r="X41" s="5"/>
      <c r="Y41" s="8"/>
      <c r="Z41" s="5"/>
      <c r="AA41" s="33"/>
      <c r="AB41" s="8">
        <f t="shared" si="1"/>
        <v>60</v>
      </c>
    </row>
    <row r="42" spans="1:28" ht="30">
      <c r="A42" s="21" t="s">
        <v>120</v>
      </c>
      <c r="B42" s="2" t="s">
        <v>5</v>
      </c>
      <c r="C42" s="2"/>
      <c r="D42" s="5"/>
      <c r="E42" s="20"/>
      <c r="F42" s="5"/>
      <c r="G42" s="20"/>
      <c r="H42" s="5"/>
      <c r="I42" s="8"/>
      <c r="J42" s="5"/>
      <c r="K42" s="8"/>
      <c r="L42" s="5"/>
      <c r="M42" s="8"/>
      <c r="N42" s="5">
        <v>39992</v>
      </c>
      <c r="O42" s="55">
        <v>182.95</v>
      </c>
      <c r="P42" s="5"/>
      <c r="Q42" s="8"/>
      <c r="R42" s="5"/>
      <c r="S42" s="8"/>
      <c r="T42" s="5"/>
      <c r="U42" s="8"/>
      <c r="V42" s="5"/>
      <c r="W42" s="8"/>
      <c r="X42" s="5"/>
      <c r="Y42" s="8"/>
      <c r="Z42" s="5"/>
      <c r="AA42" s="33"/>
      <c r="AB42" s="8">
        <f t="shared" si="1"/>
        <v>182.95</v>
      </c>
    </row>
    <row r="43" spans="1:28" ht="30">
      <c r="A43" s="21" t="s">
        <v>137</v>
      </c>
      <c r="B43" s="2" t="s">
        <v>5</v>
      </c>
      <c r="C43" s="2"/>
      <c r="D43" s="5"/>
      <c r="E43" s="20"/>
      <c r="F43" s="5"/>
      <c r="G43" s="20"/>
      <c r="H43" s="5"/>
      <c r="I43" s="8"/>
      <c r="J43" s="5"/>
      <c r="K43" s="8"/>
      <c r="L43" s="5"/>
      <c r="M43" s="8"/>
      <c r="N43" s="5"/>
      <c r="O43" s="20"/>
      <c r="P43" s="5">
        <v>39996</v>
      </c>
      <c r="Q43" s="55">
        <v>60</v>
      </c>
      <c r="R43" s="5"/>
      <c r="S43" s="8"/>
      <c r="T43" s="5"/>
      <c r="U43" s="8"/>
      <c r="V43" s="5"/>
      <c r="W43" s="8"/>
      <c r="X43" s="5"/>
      <c r="Y43" s="8"/>
      <c r="Z43" s="5"/>
      <c r="AA43" s="33"/>
      <c r="AB43" s="8">
        <f t="shared" si="1"/>
        <v>60</v>
      </c>
    </row>
    <row r="44" spans="1:28" ht="15">
      <c r="A44" s="21" t="s">
        <v>141</v>
      </c>
      <c r="B44" s="2" t="s">
        <v>5</v>
      </c>
      <c r="C44" s="2"/>
      <c r="D44" s="5"/>
      <c r="E44" s="20"/>
      <c r="F44" s="5"/>
      <c r="G44" s="20"/>
      <c r="H44" s="5"/>
      <c r="I44" s="8"/>
      <c r="J44" s="5"/>
      <c r="K44" s="8"/>
      <c r="L44" s="5"/>
      <c r="M44" s="8"/>
      <c r="N44" s="5"/>
      <c r="O44" s="20"/>
      <c r="P44" s="5">
        <v>40003</v>
      </c>
      <c r="Q44" s="55">
        <v>99</v>
      </c>
      <c r="R44" s="5"/>
      <c r="S44" s="8"/>
      <c r="T44" s="5"/>
      <c r="U44" s="8"/>
      <c r="V44" s="5"/>
      <c r="W44" s="8"/>
      <c r="X44" s="5"/>
      <c r="Y44" s="8"/>
      <c r="Z44" s="5"/>
      <c r="AA44" s="33"/>
      <c r="AB44" s="8">
        <f t="shared" si="1"/>
        <v>99</v>
      </c>
    </row>
    <row r="45" spans="1:28" ht="30">
      <c r="A45" s="21" t="s">
        <v>142</v>
      </c>
      <c r="B45" s="2" t="s">
        <v>5</v>
      </c>
      <c r="C45" s="2"/>
      <c r="D45" s="5"/>
      <c r="E45" s="20"/>
      <c r="F45" s="5"/>
      <c r="G45" s="20"/>
      <c r="H45" s="5"/>
      <c r="I45" s="8"/>
      <c r="J45" s="5"/>
      <c r="K45" s="8"/>
      <c r="L45" s="5"/>
      <c r="M45" s="8"/>
      <c r="N45" s="5"/>
      <c r="O45" s="20"/>
      <c r="P45" s="5">
        <v>40003</v>
      </c>
      <c r="Q45" s="55">
        <v>86</v>
      </c>
      <c r="R45" s="5"/>
      <c r="S45" s="8"/>
      <c r="T45" s="5"/>
      <c r="U45" s="8"/>
      <c r="V45" s="5"/>
      <c r="W45" s="8"/>
      <c r="X45" s="5"/>
      <c r="Y45" s="8"/>
      <c r="Z45" s="5"/>
      <c r="AA45" s="33"/>
      <c r="AB45" s="8">
        <f t="shared" si="1"/>
        <v>86</v>
      </c>
    </row>
    <row r="46" spans="1:28" ht="30">
      <c r="A46" s="21" t="s">
        <v>143</v>
      </c>
      <c r="B46" s="2" t="s">
        <v>5</v>
      </c>
      <c r="C46" s="2"/>
      <c r="D46" s="5"/>
      <c r="E46" s="20"/>
      <c r="F46" s="5"/>
      <c r="G46" s="20"/>
      <c r="H46" s="5"/>
      <c r="I46" s="8"/>
      <c r="J46" s="5"/>
      <c r="K46" s="8"/>
      <c r="L46" s="5"/>
      <c r="M46" s="8"/>
      <c r="N46" s="5"/>
      <c r="O46" s="20"/>
      <c r="P46" s="5">
        <v>40003</v>
      </c>
      <c r="Q46" s="55">
        <v>20</v>
      </c>
      <c r="R46" s="5"/>
      <c r="S46" s="8"/>
      <c r="T46" s="5"/>
      <c r="U46" s="8"/>
      <c r="V46" s="5"/>
      <c r="W46" s="8"/>
      <c r="X46" s="5"/>
      <c r="Y46" s="8"/>
      <c r="Z46" s="5"/>
      <c r="AA46" s="33"/>
      <c r="AB46" s="8">
        <f t="shared" si="1"/>
        <v>20</v>
      </c>
    </row>
    <row r="47" spans="1:28" ht="30">
      <c r="A47" s="21" t="s">
        <v>147</v>
      </c>
      <c r="B47" s="2" t="s">
        <v>5</v>
      </c>
      <c r="C47" s="2"/>
      <c r="D47" s="5"/>
      <c r="E47" s="20"/>
      <c r="F47" s="5"/>
      <c r="G47" s="20"/>
      <c r="H47" s="5"/>
      <c r="I47" s="8"/>
      <c r="J47" s="5"/>
      <c r="K47" s="8"/>
      <c r="L47" s="5"/>
      <c r="M47" s="8"/>
      <c r="N47" s="5"/>
      <c r="O47" s="20"/>
      <c r="P47" s="5">
        <v>40003</v>
      </c>
      <c r="Q47" s="55">
        <v>30</v>
      </c>
      <c r="R47" s="5"/>
      <c r="S47" s="8"/>
      <c r="T47" s="5"/>
      <c r="U47" s="8"/>
      <c r="V47" s="5"/>
      <c r="W47" s="8"/>
      <c r="X47" s="5"/>
      <c r="Y47" s="8"/>
      <c r="Z47" s="5"/>
      <c r="AA47" s="33"/>
      <c r="AB47" s="8">
        <f t="shared" si="1"/>
        <v>30</v>
      </c>
    </row>
    <row r="48" spans="1:28" ht="30">
      <c r="A48" s="21" t="s">
        <v>179</v>
      </c>
      <c r="B48" s="2" t="s">
        <v>5</v>
      </c>
      <c r="C48" s="2"/>
      <c r="D48" s="5"/>
      <c r="E48" s="20"/>
      <c r="F48" s="5"/>
      <c r="G48" s="20"/>
      <c r="H48" s="5"/>
      <c r="I48" s="8"/>
      <c r="J48" s="5"/>
      <c r="K48" s="8"/>
      <c r="L48" s="5"/>
      <c r="M48" s="8"/>
      <c r="N48" s="5"/>
      <c r="O48" s="20"/>
      <c r="P48" s="5">
        <v>40009</v>
      </c>
      <c r="Q48" s="55">
        <v>13160</v>
      </c>
      <c r="R48" s="5"/>
      <c r="S48" s="8"/>
      <c r="T48" s="5"/>
      <c r="U48" s="8"/>
      <c r="V48" s="5"/>
      <c r="W48" s="8"/>
      <c r="X48" s="5"/>
      <c r="Y48" s="8"/>
      <c r="Z48" s="5"/>
      <c r="AA48" s="33"/>
      <c r="AB48" s="8">
        <f t="shared" si="1"/>
        <v>13160</v>
      </c>
    </row>
    <row r="49" spans="1:28" ht="15">
      <c r="A49" s="21" t="s">
        <v>151</v>
      </c>
      <c r="B49" s="2" t="s">
        <v>5</v>
      </c>
      <c r="C49" s="2"/>
      <c r="D49" s="5"/>
      <c r="E49" s="20"/>
      <c r="F49" s="5"/>
      <c r="G49" s="20"/>
      <c r="H49" s="5"/>
      <c r="I49" s="8"/>
      <c r="J49" s="5"/>
      <c r="K49" s="8"/>
      <c r="L49" s="5"/>
      <c r="M49" s="8"/>
      <c r="N49" s="5"/>
      <c r="O49" s="20"/>
      <c r="P49" s="5">
        <v>40010</v>
      </c>
      <c r="Q49" s="55">
        <v>4950</v>
      </c>
      <c r="R49" s="5"/>
      <c r="S49" s="8"/>
      <c r="T49" s="5"/>
      <c r="U49" s="8"/>
      <c r="V49" s="5"/>
      <c r="W49" s="8"/>
      <c r="X49" s="5"/>
      <c r="Y49" s="8"/>
      <c r="Z49" s="5"/>
      <c r="AA49" s="33"/>
      <c r="AB49" s="8">
        <f t="shared" si="1"/>
        <v>4950</v>
      </c>
    </row>
    <row r="50" spans="1:28" ht="15">
      <c r="A50" s="21" t="s">
        <v>155</v>
      </c>
      <c r="B50" s="2" t="s">
        <v>5</v>
      </c>
      <c r="C50" s="2"/>
      <c r="D50" s="5"/>
      <c r="E50" s="20"/>
      <c r="F50" s="5"/>
      <c r="G50" s="20"/>
      <c r="H50" s="5"/>
      <c r="I50" s="8"/>
      <c r="J50" s="5"/>
      <c r="K50" s="8"/>
      <c r="L50" s="5"/>
      <c r="M50" s="8"/>
      <c r="N50" s="5"/>
      <c r="O50" s="20"/>
      <c r="P50" s="5">
        <v>40010</v>
      </c>
      <c r="Q50" s="55">
        <v>135</v>
      </c>
      <c r="R50" s="5"/>
      <c r="S50" s="8"/>
      <c r="T50" s="5"/>
      <c r="U50" s="8"/>
      <c r="V50" s="5"/>
      <c r="W50" s="8"/>
      <c r="X50" s="5"/>
      <c r="Y50" s="8"/>
      <c r="Z50" s="5"/>
      <c r="AA50" s="33"/>
      <c r="AB50" s="8">
        <f t="shared" si="1"/>
        <v>135</v>
      </c>
    </row>
    <row r="51" spans="1:28" ht="30">
      <c r="A51" s="21" t="s">
        <v>156</v>
      </c>
      <c r="B51" s="2" t="s">
        <v>5</v>
      </c>
      <c r="C51" s="2"/>
      <c r="D51" s="5"/>
      <c r="E51" s="20"/>
      <c r="F51" s="5"/>
      <c r="G51" s="20"/>
      <c r="H51" s="5"/>
      <c r="I51" s="8"/>
      <c r="J51" s="5"/>
      <c r="K51" s="8"/>
      <c r="L51" s="5"/>
      <c r="M51" s="8"/>
      <c r="N51" s="5"/>
      <c r="O51" s="20"/>
      <c r="P51" s="5">
        <v>40010</v>
      </c>
      <c r="Q51" s="55">
        <v>350</v>
      </c>
      <c r="R51" s="5"/>
      <c r="S51" s="8"/>
      <c r="T51" s="5"/>
      <c r="U51" s="8"/>
      <c r="V51" s="5"/>
      <c r="W51" s="8"/>
      <c r="X51" s="5"/>
      <c r="Y51" s="8"/>
      <c r="Z51" s="5"/>
      <c r="AA51" s="33"/>
      <c r="AB51" s="8">
        <f t="shared" si="1"/>
        <v>350</v>
      </c>
    </row>
    <row r="52" spans="1:28" ht="30">
      <c r="A52" s="21" t="s">
        <v>165</v>
      </c>
      <c r="B52" s="2" t="s">
        <v>5</v>
      </c>
      <c r="C52" s="2"/>
      <c r="D52" s="5"/>
      <c r="E52" s="20"/>
      <c r="F52" s="5"/>
      <c r="G52" s="20"/>
      <c r="H52" s="5"/>
      <c r="I52" s="8"/>
      <c r="J52" s="5"/>
      <c r="K52" s="8"/>
      <c r="L52" s="5"/>
      <c r="M52" s="8"/>
      <c r="N52" s="5"/>
      <c r="O52" s="20"/>
      <c r="P52" s="5">
        <v>40016</v>
      </c>
      <c r="Q52" s="55">
        <v>263</v>
      </c>
      <c r="R52" s="5"/>
      <c r="S52" s="8"/>
      <c r="T52" s="5"/>
      <c r="U52" s="8"/>
      <c r="V52" s="5"/>
      <c r="W52" s="8"/>
      <c r="X52" s="5"/>
      <c r="Y52" s="8"/>
      <c r="Z52" s="5"/>
      <c r="AA52" s="33"/>
      <c r="AB52" s="8">
        <f t="shared" si="1"/>
        <v>263</v>
      </c>
    </row>
    <row r="53" spans="1:28" ht="75">
      <c r="A53" s="21" t="s">
        <v>167</v>
      </c>
      <c r="B53" s="2" t="s">
        <v>5</v>
      </c>
      <c r="C53" s="2"/>
      <c r="D53" s="5"/>
      <c r="E53" s="20"/>
      <c r="F53" s="5"/>
      <c r="G53" s="20"/>
      <c r="H53" s="5"/>
      <c r="I53" s="8"/>
      <c r="J53" s="5"/>
      <c r="K53" s="8"/>
      <c r="L53" s="5"/>
      <c r="M53" s="8"/>
      <c r="N53" s="5"/>
      <c r="O53" s="20"/>
      <c r="P53" s="5">
        <v>40017</v>
      </c>
      <c r="Q53" s="55">
        <v>7779</v>
      </c>
      <c r="R53" s="5"/>
      <c r="S53" s="8"/>
      <c r="T53" s="5"/>
      <c r="U53" s="8"/>
      <c r="V53" s="5"/>
      <c r="W53" s="8"/>
      <c r="X53" s="5"/>
      <c r="Y53" s="8"/>
      <c r="Z53" s="5"/>
      <c r="AA53" s="33"/>
      <c r="AB53" s="8">
        <f t="shared" si="1"/>
        <v>7779</v>
      </c>
    </row>
    <row r="54" spans="1:28" ht="15">
      <c r="A54" s="21" t="s">
        <v>178</v>
      </c>
      <c r="B54" s="2" t="s">
        <v>5</v>
      </c>
      <c r="C54" s="2"/>
      <c r="D54" s="2"/>
      <c r="E54" s="8"/>
      <c r="F54" s="2"/>
      <c r="G54" s="8"/>
      <c r="H54" s="5"/>
      <c r="I54" s="8"/>
      <c r="J54" s="5"/>
      <c r="K54" s="8"/>
      <c r="L54" s="5"/>
      <c r="M54" s="8"/>
      <c r="N54" s="5"/>
      <c r="O54" s="8"/>
      <c r="P54" s="5">
        <v>40024</v>
      </c>
      <c r="Q54" s="55">
        <v>395.82</v>
      </c>
      <c r="R54" s="5"/>
      <c r="S54" s="8"/>
      <c r="T54" s="5"/>
      <c r="U54" s="8"/>
      <c r="V54" s="5"/>
      <c r="W54" s="8"/>
      <c r="X54" s="5"/>
      <c r="Y54" s="8"/>
      <c r="Z54" s="5"/>
      <c r="AA54" s="8"/>
      <c r="AB54" s="8">
        <f t="shared" si="1"/>
        <v>395.82</v>
      </c>
    </row>
    <row r="55" spans="1:28" ht="15">
      <c r="A55" s="21" t="s">
        <v>178</v>
      </c>
      <c r="B55" s="2" t="s">
        <v>5</v>
      </c>
      <c r="C55" s="2"/>
      <c r="D55" s="2"/>
      <c r="E55" s="8"/>
      <c r="F55" s="2"/>
      <c r="G55" s="8"/>
      <c r="H55" s="5"/>
      <c r="I55" s="8"/>
      <c r="J55" s="5"/>
      <c r="K55" s="8"/>
      <c r="L55" s="5"/>
      <c r="M55" s="8"/>
      <c r="N55" s="5"/>
      <c r="O55" s="8"/>
      <c r="P55" s="5">
        <v>40024</v>
      </c>
      <c r="Q55" s="55">
        <v>1480.5</v>
      </c>
      <c r="R55" s="5"/>
      <c r="S55" s="8"/>
      <c r="T55" s="5"/>
      <c r="U55" s="8"/>
      <c r="V55" s="5"/>
      <c r="W55" s="8"/>
      <c r="X55" s="5"/>
      <c r="Y55" s="8"/>
      <c r="Z55" s="5"/>
      <c r="AA55" s="8"/>
      <c r="AB55" s="8">
        <f t="shared" si="1"/>
        <v>1480.5</v>
      </c>
    </row>
    <row r="56" spans="1:28" ht="30">
      <c r="A56" s="21" t="s">
        <v>176</v>
      </c>
      <c r="B56" s="2" t="s">
        <v>5</v>
      </c>
      <c r="C56" s="2"/>
      <c r="D56" s="2"/>
      <c r="E56" s="8"/>
      <c r="F56" s="2"/>
      <c r="G56" s="8"/>
      <c r="H56" s="5"/>
      <c r="I56" s="8"/>
      <c r="J56" s="5"/>
      <c r="K56" s="8"/>
      <c r="L56" s="5"/>
      <c r="M56" s="8"/>
      <c r="N56" s="5"/>
      <c r="O56" s="8"/>
      <c r="P56" s="5">
        <v>40024</v>
      </c>
      <c r="Q56" s="20">
        <v>140</v>
      </c>
      <c r="R56" s="5"/>
      <c r="S56" s="8"/>
      <c r="T56" s="5"/>
      <c r="U56" s="8"/>
      <c r="V56" s="5"/>
      <c r="W56" s="8"/>
      <c r="X56" s="5"/>
      <c r="Y56" s="8"/>
      <c r="Z56" s="5"/>
      <c r="AA56" s="33"/>
      <c r="AB56" s="8">
        <f t="shared" si="1"/>
        <v>140</v>
      </c>
    </row>
    <row r="57" spans="1:28" ht="15">
      <c r="A57" s="2" t="s">
        <v>111</v>
      </c>
      <c r="B57" s="2" t="s">
        <v>110</v>
      </c>
      <c r="C57" s="2"/>
      <c r="D57" s="5"/>
      <c r="E57" s="20"/>
      <c r="F57" s="5"/>
      <c r="G57" s="20"/>
      <c r="H57" s="5"/>
      <c r="I57" s="8"/>
      <c r="J57" s="5"/>
      <c r="K57" s="8"/>
      <c r="L57" s="5"/>
      <c r="M57" s="8"/>
      <c r="N57" s="5">
        <v>39989</v>
      </c>
      <c r="O57" s="55">
        <v>1300</v>
      </c>
      <c r="P57" s="5"/>
      <c r="Q57" s="8"/>
      <c r="R57" s="5"/>
      <c r="S57" s="8"/>
      <c r="T57" s="5"/>
      <c r="U57" s="8"/>
      <c r="V57" s="5"/>
      <c r="W57" s="8"/>
      <c r="X57" s="5"/>
      <c r="Y57" s="8"/>
      <c r="Z57" s="5"/>
      <c r="AA57" s="33"/>
      <c r="AB57" s="8">
        <f t="shared" si="1"/>
        <v>1300</v>
      </c>
    </row>
    <row r="58" spans="1:28" ht="30">
      <c r="A58" s="21" t="s">
        <v>138</v>
      </c>
      <c r="B58" s="2" t="s">
        <v>110</v>
      </c>
      <c r="C58" s="2"/>
      <c r="D58" s="5"/>
      <c r="E58" s="20"/>
      <c r="F58" s="5"/>
      <c r="G58" s="20"/>
      <c r="H58" s="5"/>
      <c r="I58" s="8"/>
      <c r="J58" s="5"/>
      <c r="K58" s="8"/>
      <c r="L58" s="5"/>
      <c r="M58" s="8"/>
      <c r="N58" s="5"/>
      <c r="O58" s="20"/>
      <c r="P58" s="5">
        <v>40003</v>
      </c>
      <c r="Q58" s="55">
        <v>700</v>
      </c>
      <c r="R58" s="5"/>
      <c r="S58" s="8"/>
      <c r="T58" s="5"/>
      <c r="U58" s="8"/>
      <c r="V58" s="5"/>
      <c r="W58" s="8"/>
      <c r="X58" s="5"/>
      <c r="Y58" s="8"/>
      <c r="Z58" s="5"/>
      <c r="AA58" s="33"/>
      <c r="AB58" s="8">
        <f t="shared" si="1"/>
        <v>700</v>
      </c>
    </row>
    <row r="59" spans="1:28" ht="15">
      <c r="A59" s="21" t="s">
        <v>154</v>
      </c>
      <c r="B59" s="2" t="s">
        <v>110</v>
      </c>
      <c r="C59" s="2"/>
      <c r="D59" s="5"/>
      <c r="E59" s="20"/>
      <c r="F59" s="5"/>
      <c r="G59" s="20"/>
      <c r="H59" s="5"/>
      <c r="I59" s="8"/>
      <c r="J59" s="5"/>
      <c r="K59" s="8"/>
      <c r="L59" s="5"/>
      <c r="M59" s="8"/>
      <c r="N59" s="5"/>
      <c r="O59" s="20"/>
      <c r="P59" s="5">
        <v>40009</v>
      </c>
      <c r="Q59" s="55">
        <v>4.2</v>
      </c>
      <c r="R59" s="5"/>
      <c r="S59" s="8"/>
      <c r="T59" s="5"/>
      <c r="U59" s="8"/>
      <c r="V59" s="5"/>
      <c r="W59" s="8"/>
      <c r="X59" s="5"/>
      <c r="Y59" s="8"/>
      <c r="Z59" s="5"/>
      <c r="AA59" s="33"/>
      <c r="AB59" s="8">
        <f t="shared" si="1"/>
        <v>4.2</v>
      </c>
    </row>
    <row r="60" spans="1:28" ht="30">
      <c r="A60" s="21" t="s">
        <v>150</v>
      </c>
      <c r="B60" s="2" t="s">
        <v>110</v>
      </c>
      <c r="C60" s="2"/>
      <c r="D60" s="5"/>
      <c r="E60" s="20"/>
      <c r="F60" s="5"/>
      <c r="G60" s="20"/>
      <c r="H60" s="5"/>
      <c r="I60" s="8"/>
      <c r="J60" s="5"/>
      <c r="K60" s="8"/>
      <c r="L60" s="5"/>
      <c r="M60" s="8"/>
      <c r="N60" s="5"/>
      <c r="O60" s="20"/>
      <c r="P60" s="5">
        <v>40010</v>
      </c>
      <c r="Q60" s="55">
        <v>864</v>
      </c>
      <c r="R60" s="5"/>
      <c r="S60" s="8"/>
      <c r="T60" s="5"/>
      <c r="U60" s="8"/>
      <c r="V60" s="5"/>
      <c r="W60" s="8"/>
      <c r="X60" s="5"/>
      <c r="Y60" s="8"/>
      <c r="Z60" s="5"/>
      <c r="AA60" s="33"/>
      <c r="AB60" s="8">
        <f t="shared" si="1"/>
        <v>864</v>
      </c>
    </row>
    <row r="61" spans="1:28" ht="15">
      <c r="A61" s="21" t="s">
        <v>152</v>
      </c>
      <c r="B61" s="2" t="s">
        <v>110</v>
      </c>
      <c r="C61" s="2"/>
      <c r="D61" s="5"/>
      <c r="E61" s="20"/>
      <c r="F61" s="5"/>
      <c r="G61" s="20"/>
      <c r="H61" s="5"/>
      <c r="I61" s="8"/>
      <c r="J61" s="5"/>
      <c r="K61" s="8"/>
      <c r="L61" s="5"/>
      <c r="M61" s="8"/>
      <c r="N61" s="5"/>
      <c r="O61" s="20"/>
      <c r="P61" s="5">
        <v>40010</v>
      </c>
      <c r="Q61" s="55">
        <v>180</v>
      </c>
      <c r="R61" s="5"/>
      <c r="S61" s="8"/>
      <c r="T61" s="5"/>
      <c r="U61" s="8"/>
      <c r="V61" s="5"/>
      <c r="W61" s="8"/>
      <c r="X61" s="5"/>
      <c r="Y61" s="8"/>
      <c r="Z61" s="5"/>
      <c r="AA61" s="33"/>
      <c r="AB61" s="8">
        <f t="shared" si="1"/>
        <v>180</v>
      </c>
    </row>
    <row r="62" spans="1:28" ht="30">
      <c r="A62" s="21" t="s">
        <v>153</v>
      </c>
      <c r="B62" s="2" t="s">
        <v>110</v>
      </c>
      <c r="C62" s="2"/>
      <c r="D62" s="5"/>
      <c r="E62" s="20"/>
      <c r="F62" s="5"/>
      <c r="G62" s="20"/>
      <c r="H62" s="5"/>
      <c r="I62" s="8"/>
      <c r="J62" s="5"/>
      <c r="K62" s="8"/>
      <c r="L62" s="5"/>
      <c r="M62" s="8"/>
      <c r="N62" s="5"/>
      <c r="O62" s="20"/>
      <c r="P62" s="5">
        <v>40010</v>
      </c>
      <c r="Q62" s="55">
        <v>50</v>
      </c>
      <c r="R62" s="5"/>
      <c r="S62" s="8"/>
      <c r="T62" s="5"/>
      <c r="U62" s="8"/>
      <c r="V62" s="5"/>
      <c r="W62" s="8"/>
      <c r="X62" s="5"/>
      <c r="Y62" s="8"/>
      <c r="Z62" s="5"/>
      <c r="AA62" s="33"/>
      <c r="AB62" s="8">
        <f t="shared" si="1"/>
        <v>50</v>
      </c>
    </row>
    <row r="63" spans="1:28" ht="15">
      <c r="A63" s="21" t="s">
        <v>164</v>
      </c>
      <c r="B63" s="2" t="s">
        <v>110</v>
      </c>
      <c r="C63" s="2"/>
      <c r="D63" s="5"/>
      <c r="E63" s="20"/>
      <c r="F63" s="5"/>
      <c r="G63" s="20"/>
      <c r="H63" s="5"/>
      <c r="I63" s="8"/>
      <c r="J63" s="5"/>
      <c r="K63" s="8"/>
      <c r="L63" s="5"/>
      <c r="M63" s="8"/>
      <c r="N63" s="5"/>
      <c r="O63" s="20"/>
      <c r="P63" s="5">
        <v>40016</v>
      </c>
      <c r="Q63" s="55">
        <v>150</v>
      </c>
      <c r="R63" s="5"/>
      <c r="S63" s="8"/>
      <c r="T63" s="5"/>
      <c r="U63" s="8"/>
      <c r="V63" s="5"/>
      <c r="W63" s="8"/>
      <c r="X63" s="5"/>
      <c r="Y63" s="8"/>
      <c r="Z63" s="5"/>
      <c r="AA63" s="33"/>
      <c r="AB63" s="8">
        <f t="shared" si="1"/>
        <v>150</v>
      </c>
    </row>
    <row r="64" spans="1:28" ht="30">
      <c r="A64" s="21" t="s">
        <v>678</v>
      </c>
      <c r="B64" s="2" t="s">
        <v>627</v>
      </c>
      <c r="C64" s="2"/>
      <c r="D64" s="5"/>
      <c r="E64" s="20"/>
      <c r="F64" s="5"/>
      <c r="G64" s="20"/>
      <c r="H64" s="5"/>
      <c r="I64" s="8"/>
      <c r="J64" s="5"/>
      <c r="K64" s="8"/>
      <c r="L64" s="5"/>
      <c r="M64" s="8"/>
      <c r="N64" s="5"/>
      <c r="O64" s="20"/>
      <c r="P64" s="5"/>
      <c r="Q64" s="20"/>
      <c r="R64" s="5"/>
      <c r="S64" s="8"/>
      <c r="T64" s="5"/>
      <c r="U64" s="20"/>
      <c r="V64" s="5"/>
      <c r="W64" s="20"/>
      <c r="X64" s="5"/>
      <c r="Y64" s="20"/>
      <c r="Z64" s="5">
        <v>40158</v>
      </c>
      <c r="AA64" s="66">
        <v>34.5</v>
      </c>
      <c r="AB64" s="8">
        <f t="shared" si="1"/>
        <v>34.5</v>
      </c>
    </row>
    <row r="65" spans="1:28" ht="15">
      <c r="A65" s="21" t="s">
        <v>677</v>
      </c>
      <c r="B65" s="2" t="s">
        <v>627</v>
      </c>
      <c r="C65" s="2"/>
      <c r="D65" s="5"/>
      <c r="E65" s="20"/>
      <c r="F65" s="5"/>
      <c r="G65" s="20"/>
      <c r="H65" s="5"/>
      <c r="I65" s="8"/>
      <c r="J65" s="5"/>
      <c r="K65" s="8"/>
      <c r="L65" s="5"/>
      <c r="M65" s="8"/>
      <c r="N65" s="5"/>
      <c r="O65" s="20"/>
      <c r="P65" s="5"/>
      <c r="Q65" s="20"/>
      <c r="R65" s="5"/>
      <c r="S65" s="8"/>
      <c r="T65" s="5"/>
      <c r="U65" s="20"/>
      <c r="V65" s="5"/>
      <c r="W65" s="20"/>
      <c r="X65" s="5"/>
      <c r="Y65" s="20"/>
      <c r="Z65" s="5">
        <v>40164</v>
      </c>
      <c r="AA65" s="66">
        <v>35.5</v>
      </c>
      <c r="AB65" s="8">
        <f t="shared" si="1"/>
        <v>35.5</v>
      </c>
    </row>
    <row r="66" spans="1:28" ht="45">
      <c r="A66" s="21" t="s">
        <v>672</v>
      </c>
      <c r="B66" s="2" t="s">
        <v>627</v>
      </c>
      <c r="C66" s="2"/>
      <c r="D66" s="5"/>
      <c r="E66" s="20"/>
      <c r="F66" s="5"/>
      <c r="G66" s="20"/>
      <c r="H66" s="5"/>
      <c r="I66" s="8"/>
      <c r="J66" s="5"/>
      <c r="K66" s="8"/>
      <c r="L66" s="5"/>
      <c r="M66" s="8"/>
      <c r="N66" s="5"/>
      <c r="O66" s="20"/>
      <c r="P66" s="5"/>
      <c r="Q66" s="20"/>
      <c r="R66" s="5"/>
      <c r="S66" s="8"/>
      <c r="T66" s="5"/>
      <c r="U66" s="20"/>
      <c r="V66" s="5"/>
      <c r="W66" s="20"/>
      <c r="X66" s="5"/>
      <c r="Y66" s="20"/>
      <c r="Z66" s="5">
        <v>40173</v>
      </c>
      <c r="AA66" s="66">
        <v>1052.5</v>
      </c>
      <c r="AB66" s="8">
        <f t="shared" si="1"/>
        <v>1052.5</v>
      </c>
    </row>
    <row r="67" spans="1:28" ht="45">
      <c r="A67" s="21" t="s">
        <v>675</v>
      </c>
      <c r="B67" s="2" t="s">
        <v>627</v>
      </c>
      <c r="C67" s="2"/>
      <c r="D67" s="5"/>
      <c r="E67" s="20"/>
      <c r="F67" s="5"/>
      <c r="G67" s="20"/>
      <c r="H67" s="5"/>
      <c r="I67" s="8"/>
      <c r="J67" s="5"/>
      <c r="K67" s="8"/>
      <c r="L67" s="5"/>
      <c r="M67" s="8"/>
      <c r="N67" s="5"/>
      <c r="O67" s="20"/>
      <c r="P67" s="5"/>
      <c r="Q67" s="20"/>
      <c r="R67" s="5"/>
      <c r="S67" s="8"/>
      <c r="T67" s="5"/>
      <c r="U67" s="20"/>
      <c r="V67" s="5"/>
      <c r="W67" s="20"/>
      <c r="X67" s="5"/>
      <c r="Y67" s="20"/>
      <c r="Z67" s="5">
        <v>40174</v>
      </c>
      <c r="AA67" s="66">
        <v>1438.62</v>
      </c>
      <c r="AB67" s="8">
        <f t="shared" si="1"/>
        <v>1438.62</v>
      </c>
    </row>
    <row r="68" spans="1:28" ht="30">
      <c r="A68" s="21" t="s">
        <v>673</v>
      </c>
      <c r="B68" s="2" t="s">
        <v>627</v>
      </c>
      <c r="C68" s="2"/>
      <c r="D68" s="5"/>
      <c r="E68" s="20"/>
      <c r="F68" s="5"/>
      <c r="G68" s="20"/>
      <c r="H68" s="5"/>
      <c r="I68" s="8"/>
      <c r="J68" s="5"/>
      <c r="K68" s="8"/>
      <c r="L68" s="5"/>
      <c r="M68" s="8"/>
      <c r="N68" s="5"/>
      <c r="O68" s="20"/>
      <c r="P68" s="5"/>
      <c r="Q68" s="20"/>
      <c r="R68" s="5"/>
      <c r="S68" s="8"/>
      <c r="T68" s="5"/>
      <c r="U68" s="20"/>
      <c r="V68" s="5"/>
      <c r="W68" s="20"/>
      <c r="X68" s="5"/>
      <c r="Y68" s="20"/>
      <c r="Z68" s="5">
        <v>40175</v>
      </c>
      <c r="AA68" s="66">
        <v>1080</v>
      </c>
      <c r="AB68" s="8">
        <f t="shared" si="1"/>
        <v>1080</v>
      </c>
    </row>
    <row r="69" spans="1:28" ht="45">
      <c r="A69" s="21" t="s">
        <v>680</v>
      </c>
      <c r="B69" s="2" t="s">
        <v>627</v>
      </c>
      <c r="C69" s="2"/>
      <c r="D69" s="5"/>
      <c r="E69" s="20"/>
      <c r="F69" s="5"/>
      <c r="G69" s="20"/>
      <c r="H69" s="5"/>
      <c r="I69" s="8"/>
      <c r="J69" s="5"/>
      <c r="K69" s="8"/>
      <c r="L69" s="5"/>
      <c r="M69" s="8"/>
      <c r="N69" s="5"/>
      <c r="O69" s="20"/>
      <c r="P69" s="5"/>
      <c r="Q69" s="20"/>
      <c r="R69" s="5"/>
      <c r="S69" s="8"/>
      <c r="T69" s="5"/>
      <c r="U69" s="20"/>
      <c r="V69" s="5"/>
      <c r="W69" s="20"/>
      <c r="X69" s="5"/>
      <c r="Y69" s="20"/>
      <c r="Z69" s="5">
        <v>40175</v>
      </c>
      <c r="AA69" s="66">
        <v>5000</v>
      </c>
      <c r="AB69" s="8">
        <f aca="true" t="shared" si="2" ref="AB69:AB100">SUM(E69,G69,I69,K69,M69,O69,Q69,S69,U69,W69,Y69,AA69)</f>
        <v>5000</v>
      </c>
    </row>
    <row r="70" spans="1:28" ht="30">
      <c r="A70" s="21" t="s">
        <v>123</v>
      </c>
      <c r="B70" s="2" t="s">
        <v>6</v>
      </c>
      <c r="C70" s="2"/>
      <c r="D70" s="5"/>
      <c r="E70" s="20"/>
      <c r="F70" s="5"/>
      <c r="G70" s="20"/>
      <c r="H70" s="5"/>
      <c r="I70" s="8"/>
      <c r="J70" s="5"/>
      <c r="K70" s="8"/>
      <c r="L70" s="5"/>
      <c r="M70" s="8"/>
      <c r="N70" s="19">
        <v>39979</v>
      </c>
      <c r="O70" s="20">
        <v>200</v>
      </c>
      <c r="P70" s="5"/>
      <c r="Q70" s="8"/>
      <c r="R70" s="5"/>
      <c r="S70" s="8"/>
      <c r="T70" s="5"/>
      <c r="U70" s="8"/>
      <c r="V70" s="5"/>
      <c r="W70" s="8"/>
      <c r="X70" s="5"/>
      <c r="Y70" s="8"/>
      <c r="Z70" s="5"/>
      <c r="AA70" s="33"/>
      <c r="AB70" s="8">
        <f t="shared" si="2"/>
        <v>200</v>
      </c>
    </row>
    <row r="71" spans="1:28" ht="45">
      <c r="A71" s="21" t="s">
        <v>180</v>
      </c>
      <c r="B71" s="2" t="s">
        <v>6</v>
      </c>
      <c r="C71" s="2"/>
      <c r="D71" s="5"/>
      <c r="E71" s="20"/>
      <c r="F71" s="5"/>
      <c r="G71" s="20"/>
      <c r="H71" s="5"/>
      <c r="I71" s="8"/>
      <c r="J71" s="5"/>
      <c r="K71" s="8"/>
      <c r="L71" s="5"/>
      <c r="M71" s="8"/>
      <c r="N71" s="5"/>
      <c r="O71" s="20"/>
      <c r="P71" s="5">
        <v>40009</v>
      </c>
      <c r="Q71" s="55">
        <v>3570</v>
      </c>
      <c r="R71" s="5"/>
      <c r="S71" s="8"/>
      <c r="T71" s="5"/>
      <c r="U71" s="8"/>
      <c r="V71" s="5"/>
      <c r="W71" s="8"/>
      <c r="X71" s="5"/>
      <c r="Y71" s="8"/>
      <c r="Z71" s="5"/>
      <c r="AA71" s="33"/>
      <c r="AB71" s="8">
        <f t="shared" si="2"/>
        <v>3570</v>
      </c>
    </row>
    <row r="72" spans="1:28" ht="60">
      <c r="A72" s="21" t="s">
        <v>271</v>
      </c>
      <c r="B72" s="2" t="s">
        <v>6</v>
      </c>
      <c r="C72" s="2"/>
      <c r="D72" s="5"/>
      <c r="E72" s="20"/>
      <c r="F72" s="5"/>
      <c r="G72" s="20"/>
      <c r="H72" s="5"/>
      <c r="I72" s="8"/>
      <c r="J72" s="5"/>
      <c r="K72" s="8"/>
      <c r="L72" s="5"/>
      <c r="M72" s="8"/>
      <c r="N72" s="5"/>
      <c r="O72" s="20"/>
      <c r="P72" s="5"/>
      <c r="Q72" s="20"/>
      <c r="R72" s="5">
        <v>40039</v>
      </c>
      <c r="S72" s="55">
        <v>1490.71</v>
      </c>
      <c r="T72" s="5"/>
      <c r="U72" s="8"/>
      <c r="V72" s="5"/>
      <c r="W72" s="8"/>
      <c r="X72" s="5"/>
      <c r="Y72" s="8"/>
      <c r="Z72" s="5"/>
      <c r="AA72" s="33"/>
      <c r="AB72" s="8">
        <f t="shared" si="2"/>
        <v>1490.71</v>
      </c>
    </row>
    <row r="73" spans="1:28" ht="45">
      <c r="A73" s="21" t="s">
        <v>272</v>
      </c>
      <c r="B73" s="2" t="s">
        <v>6</v>
      </c>
      <c r="C73" s="2"/>
      <c r="D73" s="5"/>
      <c r="E73" s="20"/>
      <c r="F73" s="5"/>
      <c r="G73" s="20"/>
      <c r="H73" s="5"/>
      <c r="I73" s="8"/>
      <c r="J73" s="5"/>
      <c r="K73" s="8"/>
      <c r="L73" s="5"/>
      <c r="M73" s="8"/>
      <c r="N73" s="5"/>
      <c r="O73" s="20"/>
      <c r="P73" s="5"/>
      <c r="Q73" s="20"/>
      <c r="R73" s="5">
        <v>40039</v>
      </c>
      <c r="S73" s="20">
        <v>300</v>
      </c>
      <c r="T73" s="5"/>
      <c r="U73" s="8"/>
      <c r="V73" s="5"/>
      <c r="W73" s="8"/>
      <c r="X73" s="5"/>
      <c r="Y73" s="8"/>
      <c r="Z73" s="5"/>
      <c r="AA73" s="33"/>
      <c r="AB73" s="8">
        <f t="shared" si="2"/>
        <v>300</v>
      </c>
    </row>
    <row r="74" spans="1:28" ht="45">
      <c r="A74" s="21" t="s">
        <v>273</v>
      </c>
      <c r="B74" s="2" t="s">
        <v>6</v>
      </c>
      <c r="C74" s="2"/>
      <c r="D74" s="5"/>
      <c r="E74" s="20"/>
      <c r="F74" s="5"/>
      <c r="G74" s="20"/>
      <c r="H74" s="5"/>
      <c r="I74" s="8"/>
      <c r="J74" s="5"/>
      <c r="K74" s="8"/>
      <c r="L74" s="5"/>
      <c r="M74" s="8"/>
      <c r="N74" s="5"/>
      <c r="O74" s="20"/>
      <c r="P74" s="5"/>
      <c r="Q74" s="20"/>
      <c r="R74" s="5">
        <v>40039</v>
      </c>
      <c r="S74" s="20">
        <v>300</v>
      </c>
      <c r="T74" s="5"/>
      <c r="U74" s="8"/>
      <c r="V74" s="5"/>
      <c r="W74" s="8"/>
      <c r="X74" s="5"/>
      <c r="Y74" s="8"/>
      <c r="Z74" s="5"/>
      <c r="AA74" s="33"/>
      <c r="AB74" s="8">
        <f t="shared" si="2"/>
        <v>300</v>
      </c>
    </row>
    <row r="75" spans="1:28" ht="45">
      <c r="A75" s="21" t="s">
        <v>274</v>
      </c>
      <c r="B75" s="2" t="s">
        <v>6</v>
      </c>
      <c r="C75" s="2"/>
      <c r="D75" s="5"/>
      <c r="E75" s="20"/>
      <c r="F75" s="5"/>
      <c r="G75" s="20"/>
      <c r="H75" s="5"/>
      <c r="I75" s="8"/>
      <c r="J75" s="5"/>
      <c r="K75" s="8"/>
      <c r="L75" s="5"/>
      <c r="M75" s="8"/>
      <c r="N75" s="5"/>
      <c r="O75" s="20"/>
      <c r="P75" s="5"/>
      <c r="Q75" s="20"/>
      <c r="R75" s="5">
        <v>40039</v>
      </c>
      <c r="S75" s="20">
        <v>180</v>
      </c>
      <c r="T75" s="5"/>
      <c r="U75" s="8"/>
      <c r="V75" s="5"/>
      <c r="W75" s="8"/>
      <c r="X75" s="5"/>
      <c r="Y75" s="8"/>
      <c r="Z75" s="5"/>
      <c r="AA75" s="33"/>
      <c r="AB75" s="8">
        <f t="shared" si="2"/>
        <v>180</v>
      </c>
    </row>
    <row r="76" spans="1:28" ht="75">
      <c r="A76" s="21" t="s">
        <v>275</v>
      </c>
      <c r="B76" s="2" t="s">
        <v>6</v>
      </c>
      <c r="C76" s="2"/>
      <c r="D76" s="5"/>
      <c r="E76" s="20"/>
      <c r="F76" s="5"/>
      <c r="G76" s="20"/>
      <c r="H76" s="5"/>
      <c r="I76" s="8"/>
      <c r="J76" s="5"/>
      <c r="K76" s="8"/>
      <c r="L76" s="5"/>
      <c r="M76" s="8"/>
      <c r="N76" s="5"/>
      <c r="O76" s="20"/>
      <c r="P76" s="5"/>
      <c r="Q76" s="20"/>
      <c r="R76" s="5">
        <v>40039</v>
      </c>
      <c r="S76" s="20">
        <v>350</v>
      </c>
      <c r="T76" s="5"/>
      <c r="U76" s="8"/>
      <c r="V76" s="5"/>
      <c r="W76" s="8"/>
      <c r="X76" s="5"/>
      <c r="Y76" s="8"/>
      <c r="Z76" s="5"/>
      <c r="AA76" s="33"/>
      <c r="AB76" s="8">
        <f t="shared" si="2"/>
        <v>350</v>
      </c>
    </row>
    <row r="77" spans="1:28" ht="45">
      <c r="A77" s="21" t="s">
        <v>276</v>
      </c>
      <c r="B77" s="2" t="s">
        <v>6</v>
      </c>
      <c r="C77" s="2"/>
      <c r="D77" s="5"/>
      <c r="E77" s="20"/>
      <c r="F77" s="5"/>
      <c r="G77" s="20"/>
      <c r="H77" s="5"/>
      <c r="I77" s="8"/>
      <c r="J77" s="5"/>
      <c r="K77" s="8"/>
      <c r="L77" s="5"/>
      <c r="M77" s="8"/>
      <c r="N77" s="5"/>
      <c r="O77" s="20"/>
      <c r="P77" s="5"/>
      <c r="Q77" s="20"/>
      <c r="R77" s="5">
        <v>40039</v>
      </c>
      <c r="S77" s="20">
        <v>250</v>
      </c>
      <c r="T77" s="5"/>
      <c r="U77" s="8"/>
      <c r="V77" s="5"/>
      <c r="W77" s="8"/>
      <c r="X77" s="5"/>
      <c r="Y77" s="8"/>
      <c r="Z77" s="5"/>
      <c r="AA77" s="33"/>
      <c r="AB77" s="8">
        <f t="shared" si="2"/>
        <v>250</v>
      </c>
    </row>
    <row r="78" spans="1:28" ht="45">
      <c r="A78" s="21" t="s">
        <v>277</v>
      </c>
      <c r="B78" s="2" t="s">
        <v>6</v>
      </c>
      <c r="C78" s="2"/>
      <c r="D78" s="5"/>
      <c r="E78" s="20"/>
      <c r="F78" s="5"/>
      <c r="G78" s="20"/>
      <c r="H78" s="5"/>
      <c r="I78" s="8"/>
      <c r="J78" s="5"/>
      <c r="K78" s="8"/>
      <c r="L78" s="5"/>
      <c r="M78" s="8"/>
      <c r="N78" s="5"/>
      <c r="O78" s="20"/>
      <c r="P78" s="5"/>
      <c r="Q78" s="20"/>
      <c r="R78" s="5">
        <v>40039</v>
      </c>
      <c r="S78" s="20">
        <v>300</v>
      </c>
      <c r="T78" s="5"/>
      <c r="U78" s="8"/>
      <c r="V78" s="5"/>
      <c r="W78" s="8"/>
      <c r="X78" s="5"/>
      <c r="Y78" s="8"/>
      <c r="Z78" s="5"/>
      <c r="AA78" s="33"/>
      <c r="AB78" s="8">
        <f t="shared" si="2"/>
        <v>300</v>
      </c>
    </row>
    <row r="79" spans="1:28" ht="45">
      <c r="A79" s="21" t="s">
        <v>486</v>
      </c>
      <c r="B79" s="2" t="s">
        <v>6</v>
      </c>
      <c r="C79" s="2"/>
      <c r="D79" s="5"/>
      <c r="E79" s="20"/>
      <c r="F79" s="5"/>
      <c r="G79" s="20"/>
      <c r="H79" s="5"/>
      <c r="I79" s="8"/>
      <c r="J79" s="5"/>
      <c r="K79" s="8"/>
      <c r="L79" s="5"/>
      <c r="M79" s="8"/>
      <c r="N79" s="5"/>
      <c r="O79" s="20"/>
      <c r="P79" s="5"/>
      <c r="Q79" s="20"/>
      <c r="R79" s="5"/>
      <c r="S79" s="8"/>
      <c r="T79" s="5"/>
      <c r="U79" s="20"/>
      <c r="V79" s="5">
        <v>40087</v>
      </c>
      <c r="W79" s="55">
        <v>120</v>
      </c>
      <c r="X79" s="5"/>
      <c r="Y79" s="8"/>
      <c r="Z79" s="5"/>
      <c r="AA79" s="33"/>
      <c r="AB79" s="8">
        <f t="shared" si="2"/>
        <v>120</v>
      </c>
    </row>
    <row r="80" spans="1:28" ht="30">
      <c r="A80" s="21" t="s">
        <v>485</v>
      </c>
      <c r="B80" s="2" t="s">
        <v>6</v>
      </c>
      <c r="C80" s="2"/>
      <c r="D80" s="5"/>
      <c r="E80" s="20"/>
      <c r="F80" s="5"/>
      <c r="G80" s="20"/>
      <c r="H80" s="5"/>
      <c r="I80" s="8"/>
      <c r="J80" s="5"/>
      <c r="K80" s="8"/>
      <c r="L80" s="5"/>
      <c r="M80" s="8"/>
      <c r="N80" s="5"/>
      <c r="O80" s="20"/>
      <c r="P80" s="5"/>
      <c r="Q80" s="20"/>
      <c r="R80" s="5"/>
      <c r="S80" s="8"/>
      <c r="T80" s="5"/>
      <c r="U80" s="20"/>
      <c r="V80" s="5">
        <v>40090</v>
      </c>
      <c r="W80" s="55">
        <v>435.5</v>
      </c>
      <c r="X80" s="5"/>
      <c r="Y80" s="8"/>
      <c r="Z80" s="5"/>
      <c r="AA80" s="33"/>
      <c r="AB80" s="8">
        <f t="shared" si="2"/>
        <v>435.5</v>
      </c>
    </row>
    <row r="81" spans="1:28" ht="15">
      <c r="A81" s="21" t="s">
        <v>283</v>
      </c>
      <c r="B81" s="2" t="s">
        <v>3</v>
      </c>
      <c r="C81" s="2"/>
      <c r="D81" s="5"/>
      <c r="E81" s="20"/>
      <c r="F81" s="5"/>
      <c r="G81" s="20"/>
      <c r="H81" s="5"/>
      <c r="I81" s="8"/>
      <c r="J81" s="5"/>
      <c r="K81" s="8"/>
      <c r="L81" s="5"/>
      <c r="M81" s="8"/>
      <c r="N81" s="19">
        <v>39965</v>
      </c>
      <c r="O81" s="55">
        <v>340</v>
      </c>
      <c r="P81" s="5"/>
      <c r="Q81" s="8"/>
      <c r="R81" s="5"/>
      <c r="S81" s="8"/>
      <c r="T81" s="5"/>
      <c r="U81" s="8"/>
      <c r="V81" s="5"/>
      <c r="W81" s="8"/>
      <c r="X81" s="5"/>
      <c r="Y81" s="8"/>
      <c r="Z81" s="5"/>
      <c r="AA81" s="33"/>
      <c r="AB81" s="8">
        <f t="shared" si="2"/>
        <v>340</v>
      </c>
    </row>
    <row r="82" spans="1:28" ht="30">
      <c r="A82" s="21" t="s">
        <v>166</v>
      </c>
      <c r="B82" s="2" t="s">
        <v>7</v>
      </c>
      <c r="C82" s="2"/>
      <c r="D82" s="2"/>
      <c r="E82" s="8"/>
      <c r="F82" s="2"/>
      <c r="G82" s="8"/>
      <c r="H82" s="5"/>
      <c r="I82" s="8"/>
      <c r="J82" s="5"/>
      <c r="K82" s="8"/>
      <c r="L82" s="5"/>
      <c r="M82" s="8"/>
      <c r="N82" s="5"/>
      <c r="O82" s="8"/>
      <c r="P82" s="5">
        <v>40018</v>
      </c>
      <c r="Q82" s="55">
        <v>4198</v>
      </c>
      <c r="R82" s="5"/>
      <c r="S82" s="8"/>
      <c r="T82" s="5"/>
      <c r="U82" s="8"/>
      <c r="V82" s="5"/>
      <c r="W82" s="8"/>
      <c r="X82" s="5"/>
      <c r="Y82" s="8"/>
      <c r="Z82" s="5"/>
      <c r="AA82" s="33"/>
      <c r="AB82" s="8">
        <f t="shared" si="2"/>
        <v>4198</v>
      </c>
    </row>
    <row r="83" spans="1:28" ht="30">
      <c r="A83" s="21" t="s">
        <v>168</v>
      </c>
      <c r="B83" s="2" t="s">
        <v>7</v>
      </c>
      <c r="C83" s="2"/>
      <c r="D83" s="2"/>
      <c r="E83" s="8"/>
      <c r="F83" s="2"/>
      <c r="G83" s="8"/>
      <c r="H83" s="5"/>
      <c r="I83" s="8"/>
      <c r="J83" s="5"/>
      <c r="K83" s="8"/>
      <c r="L83" s="5"/>
      <c r="M83" s="8"/>
      <c r="N83" s="5"/>
      <c r="O83" s="8"/>
      <c r="P83" s="5">
        <v>40018</v>
      </c>
      <c r="Q83" s="55">
        <v>2991</v>
      </c>
      <c r="R83" s="5"/>
      <c r="S83" s="8"/>
      <c r="T83" s="5"/>
      <c r="U83" s="8"/>
      <c r="V83" s="5"/>
      <c r="W83" s="8"/>
      <c r="X83" s="5"/>
      <c r="Y83" s="8"/>
      <c r="Z83" s="5"/>
      <c r="AA83" s="33"/>
      <c r="AB83" s="8">
        <f t="shared" si="2"/>
        <v>2991</v>
      </c>
    </row>
    <row r="84" spans="1:28" ht="30">
      <c r="A84" s="21" t="s">
        <v>209</v>
      </c>
      <c r="B84" s="2" t="s">
        <v>186</v>
      </c>
      <c r="C84" s="2"/>
      <c r="D84" s="2"/>
      <c r="E84" s="8"/>
      <c r="F84" s="2"/>
      <c r="G84" s="8"/>
      <c r="H84" s="5"/>
      <c r="I84" s="8"/>
      <c r="J84" s="5"/>
      <c r="K84" s="8"/>
      <c r="L84" s="5"/>
      <c r="M84" s="8"/>
      <c r="N84" s="5"/>
      <c r="O84" s="8"/>
      <c r="P84" s="5"/>
      <c r="Q84" s="55"/>
      <c r="R84" s="5">
        <v>40027</v>
      </c>
      <c r="S84" s="55">
        <v>50.1</v>
      </c>
      <c r="T84" s="5"/>
      <c r="U84" s="8"/>
      <c r="V84" s="5"/>
      <c r="W84" s="8"/>
      <c r="X84" s="5"/>
      <c r="Y84" s="8"/>
      <c r="Z84" s="5"/>
      <c r="AA84" s="33"/>
      <c r="AB84" s="8">
        <f t="shared" si="2"/>
        <v>50.1</v>
      </c>
    </row>
    <row r="85" spans="1:28" ht="30">
      <c r="A85" s="21" t="s">
        <v>196</v>
      </c>
      <c r="B85" s="2" t="s">
        <v>186</v>
      </c>
      <c r="C85" s="2"/>
      <c r="D85" s="2"/>
      <c r="E85" s="8"/>
      <c r="F85" s="2"/>
      <c r="G85" s="8"/>
      <c r="H85" s="5"/>
      <c r="I85" s="8"/>
      <c r="J85" s="5"/>
      <c r="K85" s="8"/>
      <c r="L85" s="5"/>
      <c r="M85" s="8"/>
      <c r="N85" s="5"/>
      <c r="O85" s="8"/>
      <c r="P85" s="5"/>
      <c r="Q85" s="20"/>
      <c r="R85" s="5">
        <v>40029</v>
      </c>
      <c r="S85" s="20">
        <v>220</v>
      </c>
      <c r="T85" s="5"/>
      <c r="U85" s="8"/>
      <c r="V85" s="5"/>
      <c r="W85" s="8"/>
      <c r="X85" s="5"/>
      <c r="Y85" s="8"/>
      <c r="Z85" s="5"/>
      <c r="AA85" s="33"/>
      <c r="AB85" s="8">
        <f t="shared" si="2"/>
        <v>220</v>
      </c>
    </row>
    <row r="86" spans="1:28" ht="45">
      <c r="A86" s="21" t="s">
        <v>197</v>
      </c>
      <c r="B86" s="2" t="s">
        <v>186</v>
      </c>
      <c r="C86" s="2"/>
      <c r="D86" s="2"/>
      <c r="E86" s="8"/>
      <c r="F86" s="2"/>
      <c r="G86" s="8"/>
      <c r="H86" s="5"/>
      <c r="I86" s="8"/>
      <c r="J86" s="5"/>
      <c r="K86" s="8"/>
      <c r="L86" s="5"/>
      <c r="M86" s="8"/>
      <c r="N86" s="5"/>
      <c r="O86" s="8"/>
      <c r="P86" s="5"/>
      <c r="Q86" s="20"/>
      <c r="R86" s="5">
        <v>40029</v>
      </c>
      <c r="S86" s="20">
        <v>385</v>
      </c>
      <c r="T86" s="5"/>
      <c r="U86" s="8"/>
      <c r="V86" s="5"/>
      <c r="W86" s="8"/>
      <c r="X86" s="5"/>
      <c r="Y86" s="8"/>
      <c r="Z86" s="5"/>
      <c r="AA86" s="33"/>
      <c r="AB86" s="8">
        <f t="shared" si="2"/>
        <v>385</v>
      </c>
    </row>
    <row r="87" spans="1:28" ht="45">
      <c r="A87" s="21" t="s">
        <v>198</v>
      </c>
      <c r="B87" s="2" t="s">
        <v>186</v>
      </c>
      <c r="C87" s="2"/>
      <c r="D87" s="5"/>
      <c r="E87" s="20"/>
      <c r="F87" s="5"/>
      <c r="G87" s="20"/>
      <c r="H87" s="5"/>
      <c r="I87" s="8"/>
      <c r="J87" s="5"/>
      <c r="K87" s="8"/>
      <c r="L87" s="5"/>
      <c r="M87" s="8"/>
      <c r="N87" s="5"/>
      <c r="O87" s="20"/>
      <c r="P87" s="5"/>
      <c r="Q87" s="20"/>
      <c r="R87" s="5">
        <v>40031</v>
      </c>
      <c r="S87" s="55">
        <v>175</v>
      </c>
      <c r="T87" s="5"/>
      <c r="U87" s="8"/>
      <c r="V87" s="5"/>
      <c r="W87" s="8"/>
      <c r="X87" s="5"/>
      <c r="Y87" s="8"/>
      <c r="Z87" s="5"/>
      <c r="AA87" s="33"/>
      <c r="AB87" s="8">
        <f t="shared" si="2"/>
        <v>175</v>
      </c>
    </row>
    <row r="88" spans="1:28" ht="30">
      <c r="A88" s="21" t="s">
        <v>210</v>
      </c>
      <c r="B88" s="2" t="s">
        <v>186</v>
      </c>
      <c r="C88" s="2"/>
      <c r="D88" s="5"/>
      <c r="E88" s="20"/>
      <c r="F88" s="5"/>
      <c r="G88" s="20"/>
      <c r="H88" s="5"/>
      <c r="I88" s="8"/>
      <c r="J88" s="5"/>
      <c r="K88" s="8"/>
      <c r="L88" s="5"/>
      <c r="M88" s="8"/>
      <c r="N88" s="5"/>
      <c r="O88" s="20"/>
      <c r="P88" s="5"/>
      <c r="Q88" s="20"/>
      <c r="R88" s="5">
        <v>40033</v>
      </c>
      <c r="S88" s="55">
        <v>188</v>
      </c>
      <c r="T88" s="5"/>
      <c r="U88" s="8"/>
      <c r="V88" s="5"/>
      <c r="W88" s="8"/>
      <c r="X88" s="5"/>
      <c r="Y88" s="8"/>
      <c r="Z88" s="5"/>
      <c r="AA88" s="33"/>
      <c r="AB88" s="8">
        <f t="shared" si="2"/>
        <v>188</v>
      </c>
    </row>
    <row r="89" spans="1:28" ht="30">
      <c r="A89" s="21" t="s">
        <v>211</v>
      </c>
      <c r="B89" s="2" t="s">
        <v>186</v>
      </c>
      <c r="C89" s="2"/>
      <c r="D89" s="5"/>
      <c r="E89" s="20"/>
      <c r="F89" s="5"/>
      <c r="G89" s="20"/>
      <c r="H89" s="5"/>
      <c r="I89" s="8"/>
      <c r="J89" s="5"/>
      <c r="K89" s="8"/>
      <c r="L89" s="5"/>
      <c r="M89" s="8"/>
      <c r="N89" s="5"/>
      <c r="O89" s="20"/>
      <c r="P89" s="5"/>
      <c r="Q89" s="20"/>
      <c r="R89" s="5">
        <v>40033</v>
      </c>
      <c r="S89" s="55">
        <v>406.5</v>
      </c>
      <c r="T89" s="5"/>
      <c r="U89" s="8"/>
      <c r="V89" s="5"/>
      <c r="W89" s="8"/>
      <c r="X89" s="5"/>
      <c r="Y89" s="8"/>
      <c r="Z89" s="5"/>
      <c r="AA89" s="33"/>
      <c r="AB89" s="8">
        <f t="shared" si="2"/>
        <v>406.5</v>
      </c>
    </row>
    <row r="90" spans="1:28" ht="30">
      <c r="A90" s="21" t="s">
        <v>719</v>
      </c>
      <c r="B90" s="2" t="s">
        <v>186</v>
      </c>
      <c r="C90" s="2"/>
      <c r="D90" s="5"/>
      <c r="E90" s="20"/>
      <c r="F90" s="5"/>
      <c r="G90" s="20"/>
      <c r="H90" s="5"/>
      <c r="I90" s="8"/>
      <c r="J90" s="5"/>
      <c r="K90" s="8"/>
      <c r="L90" s="5"/>
      <c r="M90" s="8"/>
      <c r="N90" s="5"/>
      <c r="O90" s="20"/>
      <c r="P90" s="5"/>
      <c r="Q90" s="20"/>
      <c r="R90" s="5">
        <v>40401</v>
      </c>
      <c r="S90" s="55">
        <v>300</v>
      </c>
      <c r="T90" s="5"/>
      <c r="U90" s="8"/>
      <c r="V90" s="5"/>
      <c r="W90" s="8"/>
      <c r="X90" s="5"/>
      <c r="Y90" s="8"/>
      <c r="Z90" s="5"/>
      <c r="AA90" s="33"/>
      <c r="AB90" s="8">
        <f t="shared" si="2"/>
        <v>300</v>
      </c>
    </row>
    <row r="91" spans="1:28" ht="30">
      <c r="A91" s="21" t="s">
        <v>325</v>
      </c>
      <c r="B91" s="2" t="s">
        <v>186</v>
      </c>
      <c r="C91" s="2"/>
      <c r="D91" s="5"/>
      <c r="E91" s="20"/>
      <c r="F91" s="5"/>
      <c r="G91" s="20"/>
      <c r="H91" s="5"/>
      <c r="I91" s="8"/>
      <c r="J91" s="5"/>
      <c r="K91" s="8"/>
      <c r="L91" s="5"/>
      <c r="M91" s="8"/>
      <c r="N91" s="5"/>
      <c r="O91" s="20"/>
      <c r="P91" s="19"/>
      <c r="Q91" s="20"/>
      <c r="R91" s="5">
        <v>40044</v>
      </c>
      <c r="S91" s="20">
        <v>200</v>
      </c>
      <c r="T91" s="5"/>
      <c r="U91" s="8"/>
      <c r="V91" s="5"/>
      <c r="W91" s="8"/>
      <c r="X91" s="5"/>
      <c r="Y91" s="8"/>
      <c r="Z91" s="5"/>
      <c r="AA91" s="33"/>
      <c r="AB91" s="8">
        <f t="shared" si="2"/>
        <v>200</v>
      </c>
    </row>
    <row r="92" spans="1:28" ht="45">
      <c r="A92" s="21" t="s">
        <v>290</v>
      </c>
      <c r="B92" s="2" t="s">
        <v>186</v>
      </c>
      <c r="C92" s="2"/>
      <c r="D92" s="5"/>
      <c r="E92" s="20"/>
      <c r="F92" s="5"/>
      <c r="G92" s="20"/>
      <c r="H92" s="5"/>
      <c r="I92" s="8"/>
      <c r="J92" s="5"/>
      <c r="K92" s="8"/>
      <c r="L92" s="5"/>
      <c r="M92" s="8"/>
      <c r="N92" s="5"/>
      <c r="O92" s="20"/>
      <c r="P92" s="19"/>
      <c r="Q92" s="20"/>
      <c r="R92" s="5">
        <v>40046</v>
      </c>
      <c r="S92" s="55">
        <v>296</v>
      </c>
      <c r="T92" s="5"/>
      <c r="U92" s="8"/>
      <c r="V92" s="5"/>
      <c r="W92" s="8"/>
      <c r="X92" s="5"/>
      <c r="Y92" s="8"/>
      <c r="Z92" s="5"/>
      <c r="AA92" s="33"/>
      <c r="AB92" s="8">
        <f t="shared" si="2"/>
        <v>296</v>
      </c>
    </row>
    <row r="93" spans="1:28" ht="45">
      <c r="A93" s="21" t="s">
        <v>371</v>
      </c>
      <c r="B93" s="2" t="s">
        <v>186</v>
      </c>
      <c r="C93" s="2"/>
      <c r="D93" s="5"/>
      <c r="E93" s="20"/>
      <c r="F93" s="5"/>
      <c r="G93" s="20"/>
      <c r="H93" s="5"/>
      <c r="I93" s="8"/>
      <c r="J93" s="5"/>
      <c r="K93" s="8"/>
      <c r="L93" s="5"/>
      <c r="M93" s="8"/>
      <c r="N93" s="5"/>
      <c r="O93" s="20"/>
      <c r="P93" s="5"/>
      <c r="Q93" s="20"/>
      <c r="R93" s="5"/>
      <c r="S93" s="8"/>
      <c r="T93" s="5">
        <v>40066</v>
      </c>
      <c r="U93" s="55">
        <f>250+180</f>
        <v>430</v>
      </c>
      <c r="V93" s="5"/>
      <c r="W93" s="8"/>
      <c r="X93" s="5"/>
      <c r="Y93" s="8"/>
      <c r="Z93" s="5"/>
      <c r="AA93" s="33"/>
      <c r="AB93" s="8">
        <f t="shared" si="2"/>
        <v>430</v>
      </c>
    </row>
    <row r="94" spans="1:28" ht="45">
      <c r="A94" s="21" t="s">
        <v>411</v>
      </c>
      <c r="B94" s="2" t="s">
        <v>186</v>
      </c>
      <c r="C94" s="2"/>
      <c r="D94" s="5"/>
      <c r="E94" s="20"/>
      <c r="F94" s="5"/>
      <c r="G94" s="20"/>
      <c r="H94" s="5"/>
      <c r="I94" s="8"/>
      <c r="J94" s="5"/>
      <c r="K94" s="8"/>
      <c r="L94" s="5"/>
      <c r="M94" s="8"/>
      <c r="N94" s="5"/>
      <c r="O94" s="20"/>
      <c r="P94" s="5"/>
      <c r="Q94" s="20"/>
      <c r="R94" s="5"/>
      <c r="S94" s="8"/>
      <c r="T94" s="5">
        <v>40080</v>
      </c>
      <c r="U94" s="55">
        <v>200</v>
      </c>
      <c r="V94" s="5"/>
      <c r="W94" s="8"/>
      <c r="X94" s="5"/>
      <c r="Y94" s="8"/>
      <c r="Z94" s="5"/>
      <c r="AA94" s="33"/>
      <c r="AB94" s="8">
        <f t="shared" si="2"/>
        <v>200</v>
      </c>
    </row>
    <row r="95" spans="1:28" ht="30">
      <c r="A95" s="21" t="s">
        <v>410</v>
      </c>
      <c r="B95" s="2" t="s">
        <v>186</v>
      </c>
      <c r="C95" s="2"/>
      <c r="D95" s="5"/>
      <c r="E95" s="20"/>
      <c r="F95" s="5"/>
      <c r="G95" s="20"/>
      <c r="H95" s="5"/>
      <c r="I95" s="8"/>
      <c r="J95" s="5"/>
      <c r="K95" s="8"/>
      <c r="L95" s="5"/>
      <c r="M95" s="8"/>
      <c r="N95" s="5"/>
      <c r="O95" s="20"/>
      <c r="P95" s="5"/>
      <c r="Q95" s="20"/>
      <c r="R95" s="5"/>
      <c r="S95" s="8"/>
      <c r="T95" s="5">
        <v>40081</v>
      </c>
      <c r="U95" s="55">
        <f>170*4</f>
        <v>680</v>
      </c>
      <c r="V95" s="5"/>
      <c r="W95" s="8"/>
      <c r="X95" s="5"/>
      <c r="Y95" s="8"/>
      <c r="Z95" s="5"/>
      <c r="AA95" s="33"/>
      <c r="AB95" s="8">
        <f t="shared" si="2"/>
        <v>680</v>
      </c>
    </row>
    <row r="96" spans="1:28" ht="15">
      <c r="A96" s="21" t="s">
        <v>484</v>
      </c>
      <c r="B96" s="2" t="s">
        <v>186</v>
      </c>
      <c r="C96" s="2"/>
      <c r="D96" s="5"/>
      <c r="E96" s="20"/>
      <c r="F96" s="5"/>
      <c r="G96" s="20"/>
      <c r="H96" s="5"/>
      <c r="I96" s="8"/>
      <c r="J96" s="5"/>
      <c r="K96" s="8"/>
      <c r="L96" s="5"/>
      <c r="M96" s="8"/>
      <c r="N96" s="5"/>
      <c r="O96" s="20"/>
      <c r="P96" s="5"/>
      <c r="Q96" s="20"/>
      <c r="R96" s="5"/>
      <c r="S96" s="8"/>
      <c r="T96" s="5"/>
      <c r="U96" s="20"/>
      <c r="V96" s="5">
        <v>40087</v>
      </c>
      <c r="W96" s="55">
        <v>148</v>
      </c>
      <c r="X96" s="5"/>
      <c r="Y96" s="8"/>
      <c r="Z96" s="5"/>
      <c r="AA96" s="33"/>
      <c r="AB96" s="8">
        <f t="shared" si="2"/>
        <v>148</v>
      </c>
    </row>
    <row r="97" spans="1:28" ht="15">
      <c r="A97" s="21" t="s">
        <v>488</v>
      </c>
      <c r="B97" s="2" t="s">
        <v>186</v>
      </c>
      <c r="C97" s="2"/>
      <c r="D97" s="5"/>
      <c r="E97" s="20"/>
      <c r="F97" s="5"/>
      <c r="G97" s="20"/>
      <c r="H97" s="5"/>
      <c r="I97" s="8"/>
      <c r="J97" s="5"/>
      <c r="K97" s="8"/>
      <c r="L97" s="5"/>
      <c r="M97" s="8"/>
      <c r="N97" s="5"/>
      <c r="O97" s="20"/>
      <c r="P97" s="5"/>
      <c r="Q97" s="20"/>
      <c r="R97" s="5"/>
      <c r="S97" s="8"/>
      <c r="T97" s="5"/>
      <c r="U97" s="20"/>
      <c r="V97" s="5">
        <v>40100</v>
      </c>
      <c r="W97" s="55">
        <v>450</v>
      </c>
      <c r="X97" s="5"/>
      <c r="Y97" s="8"/>
      <c r="Z97" s="5"/>
      <c r="AA97" s="33"/>
      <c r="AB97" s="8">
        <f t="shared" si="2"/>
        <v>450</v>
      </c>
    </row>
    <row r="98" spans="1:28" ht="30">
      <c r="A98" s="21" t="s">
        <v>523</v>
      </c>
      <c r="B98" s="2" t="s">
        <v>186</v>
      </c>
      <c r="C98" s="2"/>
      <c r="D98" s="5"/>
      <c r="E98" s="20"/>
      <c r="F98" s="5"/>
      <c r="G98" s="20"/>
      <c r="H98" s="5"/>
      <c r="I98" s="8"/>
      <c r="J98" s="5"/>
      <c r="K98" s="8"/>
      <c r="L98" s="5"/>
      <c r="M98" s="8"/>
      <c r="N98" s="5"/>
      <c r="O98" s="20"/>
      <c r="P98" s="5"/>
      <c r="Q98" s="20"/>
      <c r="R98" s="5"/>
      <c r="S98" s="8"/>
      <c r="T98" s="5"/>
      <c r="U98" s="20"/>
      <c r="V98" s="5">
        <v>40101</v>
      </c>
      <c r="W98" s="55">
        <v>1510</v>
      </c>
      <c r="X98" s="5"/>
      <c r="Y98" s="8"/>
      <c r="Z98" s="5"/>
      <c r="AA98" s="33"/>
      <c r="AB98" s="8">
        <f t="shared" si="2"/>
        <v>1510</v>
      </c>
    </row>
    <row r="99" spans="1:28" ht="30">
      <c r="A99" s="21" t="s">
        <v>523</v>
      </c>
      <c r="B99" s="2" t="s">
        <v>186</v>
      </c>
      <c r="C99" s="2"/>
      <c r="D99" s="5"/>
      <c r="E99" s="20"/>
      <c r="F99" s="5"/>
      <c r="G99" s="20"/>
      <c r="H99" s="5"/>
      <c r="I99" s="8"/>
      <c r="J99" s="5"/>
      <c r="K99" s="8"/>
      <c r="L99" s="5"/>
      <c r="M99" s="8"/>
      <c r="N99" s="5"/>
      <c r="O99" s="20"/>
      <c r="P99" s="5"/>
      <c r="Q99" s="20"/>
      <c r="R99" s="5"/>
      <c r="S99" s="8"/>
      <c r="T99" s="5"/>
      <c r="U99" s="20"/>
      <c r="V99" s="5">
        <v>40102</v>
      </c>
      <c r="W99" s="55">
        <v>610</v>
      </c>
      <c r="X99" s="5"/>
      <c r="Y99" s="8"/>
      <c r="Z99" s="5"/>
      <c r="AA99" s="33"/>
      <c r="AB99" s="8">
        <f t="shared" si="2"/>
        <v>610</v>
      </c>
    </row>
    <row r="100" spans="1:28" ht="60">
      <c r="A100" s="21" t="s">
        <v>600</v>
      </c>
      <c r="B100" s="2" t="s">
        <v>186</v>
      </c>
      <c r="C100" s="2"/>
      <c r="D100" s="5"/>
      <c r="E100" s="20"/>
      <c r="F100" s="5"/>
      <c r="G100" s="20"/>
      <c r="H100" s="5"/>
      <c r="I100" s="8"/>
      <c r="J100" s="5"/>
      <c r="K100" s="8"/>
      <c r="L100" s="5"/>
      <c r="M100" s="8"/>
      <c r="N100" s="5"/>
      <c r="O100" s="20"/>
      <c r="P100" s="5"/>
      <c r="Q100" s="20"/>
      <c r="R100" s="5"/>
      <c r="S100" s="8"/>
      <c r="T100" s="5"/>
      <c r="U100" s="20"/>
      <c r="V100" s="5"/>
      <c r="W100" s="20"/>
      <c r="X100" s="5">
        <v>40137</v>
      </c>
      <c r="Y100" s="55">
        <v>3500</v>
      </c>
      <c r="Z100" s="5"/>
      <c r="AA100" s="33"/>
      <c r="AB100" s="8">
        <f t="shared" si="2"/>
        <v>3500</v>
      </c>
    </row>
    <row r="101" spans="1:28" ht="30">
      <c r="A101" s="21" t="s">
        <v>722</v>
      </c>
      <c r="B101" s="2" t="s">
        <v>186</v>
      </c>
      <c r="C101" s="2"/>
      <c r="D101" s="5"/>
      <c r="E101" s="20"/>
      <c r="F101" s="5"/>
      <c r="G101" s="20"/>
      <c r="H101" s="5"/>
      <c r="I101" s="8"/>
      <c r="J101" s="5"/>
      <c r="K101" s="8"/>
      <c r="L101" s="5"/>
      <c r="M101" s="8"/>
      <c r="N101" s="5"/>
      <c r="O101" s="20"/>
      <c r="P101" s="5"/>
      <c r="Q101" s="20"/>
      <c r="R101" s="5"/>
      <c r="S101" s="8"/>
      <c r="T101" s="5"/>
      <c r="U101" s="20"/>
      <c r="V101" s="5"/>
      <c r="W101" s="20"/>
      <c r="X101" s="5"/>
      <c r="Y101" s="20"/>
      <c r="Z101" s="5">
        <v>40525</v>
      </c>
      <c r="AA101" s="66">
        <v>30</v>
      </c>
      <c r="AB101" s="8"/>
    </row>
    <row r="102" spans="1:28" ht="15">
      <c r="A102" s="21" t="s">
        <v>674</v>
      </c>
      <c r="B102" s="2" t="s">
        <v>186</v>
      </c>
      <c r="C102" s="2"/>
      <c r="D102" s="5"/>
      <c r="E102" s="20"/>
      <c r="F102" s="5"/>
      <c r="G102" s="20"/>
      <c r="H102" s="5"/>
      <c r="I102" s="8"/>
      <c r="J102" s="5"/>
      <c r="K102" s="8"/>
      <c r="L102" s="5"/>
      <c r="M102" s="8"/>
      <c r="N102" s="5"/>
      <c r="O102" s="20"/>
      <c r="P102" s="5"/>
      <c r="Q102" s="20"/>
      <c r="R102" s="5"/>
      <c r="S102" s="8"/>
      <c r="T102" s="5"/>
      <c r="U102" s="20"/>
      <c r="V102" s="5"/>
      <c r="W102" s="20"/>
      <c r="X102" s="5"/>
      <c r="Y102" s="20"/>
      <c r="Z102" s="5">
        <v>40165</v>
      </c>
      <c r="AA102" s="66">
        <v>38</v>
      </c>
      <c r="AB102" s="8">
        <f aca="true" t="shared" si="3" ref="AB102:AB108">SUM(E102,G102,I102,K102,M102,O102,Q102,S102,U102,W102,Y102,AA102)</f>
        <v>38</v>
      </c>
    </row>
    <row r="103" spans="1:28" ht="30">
      <c r="A103" s="21" t="s">
        <v>334</v>
      </c>
      <c r="B103" s="2" t="s">
        <v>189</v>
      </c>
      <c r="C103" s="2"/>
      <c r="D103" s="5"/>
      <c r="E103" s="20"/>
      <c r="F103" s="5"/>
      <c r="G103" s="20"/>
      <c r="H103" s="5"/>
      <c r="I103" s="8"/>
      <c r="J103" s="5"/>
      <c r="K103" s="8"/>
      <c r="L103" s="5"/>
      <c r="M103" s="8"/>
      <c r="N103" s="5"/>
      <c r="O103" s="20"/>
      <c r="P103" s="19"/>
      <c r="Q103" s="20"/>
      <c r="R103" s="5">
        <v>40051</v>
      </c>
      <c r="S103" s="55">
        <v>150</v>
      </c>
      <c r="T103" s="5"/>
      <c r="U103" s="8"/>
      <c r="V103" s="5"/>
      <c r="W103" s="8"/>
      <c r="X103" s="5"/>
      <c r="Y103" s="8"/>
      <c r="Z103" s="5"/>
      <c r="AA103" s="33"/>
      <c r="AB103" s="8">
        <f t="shared" si="3"/>
        <v>150</v>
      </c>
    </row>
    <row r="104" spans="1:28" ht="15">
      <c r="A104" s="21" t="s">
        <v>333</v>
      </c>
      <c r="B104" s="2" t="s">
        <v>189</v>
      </c>
      <c r="C104" s="2"/>
      <c r="D104" s="5"/>
      <c r="E104" s="20"/>
      <c r="F104" s="5"/>
      <c r="G104" s="20"/>
      <c r="H104" s="5"/>
      <c r="I104" s="8"/>
      <c r="J104" s="5"/>
      <c r="K104" s="8"/>
      <c r="L104" s="5"/>
      <c r="M104" s="8"/>
      <c r="N104" s="5"/>
      <c r="O104" s="20"/>
      <c r="P104" s="19"/>
      <c r="Q104" s="20"/>
      <c r="R104" s="5">
        <v>40051</v>
      </c>
      <c r="S104" s="55">
        <v>54</v>
      </c>
      <c r="T104" s="5"/>
      <c r="U104" s="8"/>
      <c r="V104" s="5"/>
      <c r="W104" s="8"/>
      <c r="X104" s="5"/>
      <c r="Y104" s="8"/>
      <c r="Z104" s="5"/>
      <c r="AA104" s="33"/>
      <c r="AB104" s="8">
        <f t="shared" si="3"/>
        <v>54</v>
      </c>
    </row>
    <row r="105" spans="1:28" ht="15">
      <c r="A105" s="21" t="s">
        <v>718</v>
      </c>
      <c r="B105" s="2" t="s">
        <v>189</v>
      </c>
      <c r="C105" s="2"/>
      <c r="D105" s="5"/>
      <c r="E105" s="20"/>
      <c r="F105" s="5"/>
      <c r="G105" s="20"/>
      <c r="H105" s="5"/>
      <c r="I105" s="8"/>
      <c r="J105" s="5"/>
      <c r="K105" s="8"/>
      <c r="L105" s="5"/>
      <c r="M105" s="8"/>
      <c r="N105" s="5"/>
      <c r="O105" s="20"/>
      <c r="P105" s="5"/>
      <c r="Q105" s="20"/>
      <c r="R105" s="5"/>
      <c r="S105" s="8"/>
      <c r="T105" s="5">
        <v>40080</v>
      </c>
      <c r="U105" s="55">
        <v>8400</v>
      </c>
      <c r="V105" s="5"/>
      <c r="W105" s="8"/>
      <c r="X105" s="5"/>
      <c r="Y105" s="8"/>
      <c r="Z105" s="5"/>
      <c r="AA105" s="33"/>
      <c r="AB105" s="8">
        <f t="shared" si="3"/>
        <v>8400</v>
      </c>
    </row>
    <row r="106" spans="1:28" ht="75">
      <c r="A106" s="21" t="s">
        <v>553</v>
      </c>
      <c r="B106" s="2" t="s">
        <v>189</v>
      </c>
      <c r="C106" s="2"/>
      <c r="D106" s="5"/>
      <c r="E106" s="20"/>
      <c r="F106" s="5"/>
      <c r="G106" s="20"/>
      <c r="H106" s="5"/>
      <c r="I106" s="8"/>
      <c r="J106" s="5"/>
      <c r="K106" s="8"/>
      <c r="L106" s="5"/>
      <c r="M106" s="8"/>
      <c r="N106" s="5"/>
      <c r="O106" s="20"/>
      <c r="P106" s="5"/>
      <c r="Q106" s="20"/>
      <c r="R106" s="5"/>
      <c r="S106" s="8"/>
      <c r="T106" s="5"/>
      <c r="U106" s="20"/>
      <c r="V106" s="5"/>
      <c r="W106" s="20"/>
      <c r="X106" s="5">
        <v>40127</v>
      </c>
      <c r="Y106" s="55">
        <v>154.8</v>
      </c>
      <c r="Z106" s="5"/>
      <c r="AA106" s="33"/>
      <c r="AB106" s="8">
        <f t="shared" si="3"/>
        <v>154.8</v>
      </c>
    </row>
    <row r="107" spans="1:28" ht="45">
      <c r="A107" s="21" t="s">
        <v>599</v>
      </c>
      <c r="B107" s="2" t="s">
        <v>189</v>
      </c>
      <c r="C107" s="2"/>
      <c r="D107" s="5"/>
      <c r="E107" s="20"/>
      <c r="F107" s="5"/>
      <c r="G107" s="20"/>
      <c r="H107" s="5"/>
      <c r="I107" s="8"/>
      <c r="J107" s="5"/>
      <c r="K107" s="8"/>
      <c r="L107" s="5"/>
      <c r="M107" s="8"/>
      <c r="N107" s="5"/>
      <c r="O107" s="20"/>
      <c r="P107" s="5"/>
      <c r="Q107" s="20"/>
      <c r="R107" s="5"/>
      <c r="S107" s="8"/>
      <c r="T107" s="5"/>
      <c r="U107" s="20"/>
      <c r="V107" s="5"/>
      <c r="W107" s="20"/>
      <c r="X107" s="5">
        <v>40133</v>
      </c>
      <c r="Y107" s="55">
        <f>4.5+95.4</f>
        <v>99.9</v>
      </c>
      <c r="Z107" s="5"/>
      <c r="AA107" s="33"/>
      <c r="AB107" s="8">
        <f t="shared" si="3"/>
        <v>99.9</v>
      </c>
    </row>
    <row r="108" spans="1:28" ht="30">
      <c r="A108" s="21" t="s">
        <v>489</v>
      </c>
      <c r="B108" s="2"/>
      <c r="C108" s="2"/>
      <c r="D108" s="5"/>
      <c r="E108" s="20"/>
      <c r="F108" s="5"/>
      <c r="G108" s="20"/>
      <c r="H108" s="5"/>
      <c r="I108" s="8"/>
      <c r="J108" s="5"/>
      <c r="K108" s="8"/>
      <c r="L108" s="5"/>
      <c r="M108" s="8"/>
      <c r="N108" s="5"/>
      <c r="O108" s="20"/>
      <c r="P108" s="5"/>
      <c r="Q108" s="20"/>
      <c r="R108" s="5"/>
      <c r="S108" s="8"/>
      <c r="T108" s="5">
        <v>40086</v>
      </c>
      <c r="U108" s="55">
        <v>330</v>
      </c>
      <c r="V108" s="5"/>
      <c r="W108" s="8"/>
      <c r="X108" s="5"/>
      <c r="Y108" s="8"/>
      <c r="Z108" s="5"/>
      <c r="AA108" s="33"/>
      <c r="AB108" s="8">
        <f t="shared" si="3"/>
        <v>330</v>
      </c>
    </row>
    <row r="109" spans="1:28" ht="15">
      <c r="A109" s="3" t="s">
        <v>117</v>
      </c>
      <c r="B109" s="4"/>
      <c r="C109" s="4"/>
      <c r="D109" s="6"/>
      <c r="E109" s="9">
        <f>SUM(E5:E108)</f>
        <v>2363</v>
      </c>
      <c r="F109" s="6"/>
      <c r="G109" s="9">
        <f>SUM(G5:G108)</f>
        <v>1569.64</v>
      </c>
      <c r="H109" s="6"/>
      <c r="I109" s="9">
        <f>SUM(I5:I108)</f>
        <v>3473.07</v>
      </c>
      <c r="J109" s="6"/>
      <c r="K109" s="9">
        <f>SUM(K5:K108)</f>
        <v>756.5899999999999</v>
      </c>
      <c r="L109" s="6"/>
      <c r="M109" s="9">
        <f>SUM(M5:M108)</f>
        <v>141.5</v>
      </c>
      <c r="N109" s="6"/>
      <c r="O109" s="9">
        <f>SUM(O5:O108)</f>
        <v>4118.549999999999</v>
      </c>
      <c r="P109" s="6"/>
      <c r="Q109" s="9">
        <f>SUM(Q5:Q108)</f>
        <v>42943.92</v>
      </c>
      <c r="R109" s="6"/>
      <c r="S109" s="9">
        <f>SUM(S5:S108)</f>
        <v>6257.3099999999995</v>
      </c>
      <c r="T109" s="6"/>
      <c r="U109" s="9">
        <f>SUM(U5:U108)</f>
        <v>10766.45</v>
      </c>
      <c r="V109" s="6"/>
      <c r="W109" s="9">
        <f>SUM(W5:W108)</f>
        <v>3628.5</v>
      </c>
      <c r="X109" s="6"/>
      <c r="Y109" s="9">
        <f>SUM(Y5:Y108)</f>
        <v>3754.7000000000003</v>
      </c>
      <c r="Z109" s="6"/>
      <c r="AA109" s="9">
        <f>SUM(AA5:AA108)</f>
        <v>10345.8</v>
      </c>
      <c r="AB109" s="42">
        <f>SUM(AB5:AB108)</f>
        <v>90089.03</v>
      </c>
    </row>
    <row r="111" spans="1:2" ht="15">
      <c r="A111" s="54"/>
      <c r="B111" s="1" t="s">
        <v>94</v>
      </c>
    </row>
  </sheetData>
  <sheetProtection/>
  <mergeCells count="16">
    <mergeCell ref="L3:M3"/>
    <mergeCell ref="N3:O3"/>
    <mergeCell ref="A3:A4"/>
    <mergeCell ref="B3:B4"/>
    <mergeCell ref="D3:E3"/>
    <mergeCell ref="F3:G3"/>
    <mergeCell ref="X3:Y3"/>
    <mergeCell ref="Z3:AA3"/>
    <mergeCell ref="AB2:AB4"/>
    <mergeCell ref="C3:C4"/>
    <mergeCell ref="P3:Q3"/>
    <mergeCell ref="R3:S3"/>
    <mergeCell ref="T3:U3"/>
    <mergeCell ref="V3:W3"/>
    <mergeCell ref="H3:I3"/>
    <mergeCell ref="J3:K3"/>
  </mergeCells>
  <dataValidations count="1">
    <dataValidation type="list" allowBlank="1" showInputMessage="1" showErrorMessage="1" sqref="B29:B108 B5:C28">
      <formula1>сп</formula1>
    </dataValidation>
  </dataValidations>
  <printOptions/>
  <pageMargins left="0.5" right="0" top="0" bottom="0" header="0.5118110236220472" footer="0.5118110236220472"/>
  <pageSetup fitToHeight="2" fitToWidth="2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33"/>
  <sheetViews>
    <sheetView view="pageBreakPreview" zoomScale="80" zoomScaleSheetLayoutView="80" zoomScalePageLayoutView="0" workbookViewId="0" topLeftCell="A301">
      <selection activeCell="A360" sqref="A333:IV360"/>
    </sheetView>
  </sheetViews>
  <sheetFormatPr defaultColWidth="9.140625" defaultRowHeight="12.75"/>
  <cols>
    <col min="1" max="1" width="10.57421875" style="7" customWidth="1"/>
    <col min="2" max="2" width="26.421875" style="16" customWidth="1"/>
    <col min="3" max="3" width="29.140625" style="16" customWidth="1"/>
    <col min="4" max="4" width="40.421875" style="1" customWidth="1"/>
    <col min="5" max="7" width="9.140625" style="1" customWidth="1"/>
    <col min="8" max="8" width="17.8515625" style="1" customWidth="1"/>
    <col min="9" max="16384" width="9.140625" style="1" customWidth="1"/>
  </cols>
  <sheetData>
    <row r="2" spans="1:4" ht="30">
      <c r="A2" s="58" t="s">
        <v>326</v>
      </c>
      <c r="B2" s="11" t="s">
        <v>0</v>
      </c>
      <c r="C2" s="11" t="s">
        <v>1</v>
      </c>
      <c r="D2" s="11" t="s">
        <v>8</v>
      </c>
    </row>
    <row r="3" spans="1:4" ht="15">
      <c r="A3" s="17">
        <v>39823</v>
      </c>
      <c r="B3" s="26" t="s">
        <v>139</v>
      </c>
      <c r="C3" s="18" t="s">
        <v>140</v>
      </c>
      <c r="D3" s="2" t="s">
        <v>5</v>
      </c>
    </row>
    <row r="4" spans="1:4" ht="15">
      <c r="A4" s="17">
        <v>39823</v>
      </c>
      <c r="B4" s="26" t="s">
        <v>145</v>
      </c>
      <c r="C4" s="18" t="s">
        <v>146</v>
      </c>
      <c r="D4" s="2" t="s">
        <v>5</v>
      </c>
    </row>
    <row r="5" spans="1:4" ht="15">
      <c r="A5" s="17">
        <v>39845</v>
      </c>
      <c r="B5" s="26" t="s">
        <v>139</v>
      </c>
      <c r="C5" s="18" t="s">
        <v>140</v>
      </c>
      <c r="D5" s="2" t="s">
        <v>5</v>
      </c>
    </row>
    <row r="6" spans="1:4" ht="15">
      <c r="A6" s="17">
        <v>39845</v>
      </c>
      <c r="B6" s="26" t="s">
        <v>145</v>
      </c>
      <c r="C6" s="18" t="s">
        <v>146</v>
      </c>
      <c r="D6" s="2" t="s">
        <v>5</v>
      </c>
    </row>
    <row r="7" spans="1:4" ht="15">
      <c r="A7" s="17">
        <v>39873</v>
      </c>
      <c r="B7" s="26" t="s">
        <v>139</v>
      </c>
      <c r="C7" s="18" t="s">
        <v>140</v>
      </c>
      <c r="D7" s="2" t="s">
        <v>5</v>
      </c>
    </row>
    <row r="8" spans="1:4" ht="15">
      <c r="A8" s="17">
        <v>39873</v>
      </c>
      <c r="B8" s="26" t="s">
        <v>145</v>
      </c>
      <c r="C8" s="18" t="s">
        <v>146</v>
      </c>
      <c r="D8" s="2" t="s">
        <v>5</v>
      </c>
    </row>
    <row r="9" spans="1:4" ht="15">
      <c r="A9" s="17">
        <v>39904</v>
      </c>
      <c r="B9" s="26" t="s">
        <v>139</v>
      </c>
      <c r="C9" s="18" t="s">
        <v>140</v>
      </c>
      <c r="D9" s="2" t="s">
        <v>5</v>
      </c>
    </row>
    <row r="10" spans="1:4" ht="15">
      <c r="A10" s="17">
        <v>39904</v>
      </c>
      <c r="B10" s="26" t="s">
        <v>145</v>
      </c>
      <c r="C10" s="18" t="s">
        <v>146</v>
      </c>
      <c r="D10" s="2" t="s">
        <v>5</v>
      </c>
    </row>
    <row r="11" spans="1:4" s="12" customFormat="1" ht="60">
      <c r="A11" s="17">
        <v>39914</v>
      </c>
      <c r="B11" s="26" t="s">
        <v>55</v>
      </c>
      <c r="C11" s="18" t="s">
        <v>64</v>
      </c>
      <c r="D11" s="2" t="s">
        <v>4</v>
      </c>
    </row>
    <row r="12" spans="1:4" s="12" customFormat="1" ht="15">
      <c r="A12" s="17">
        <v>39919</v>
      </c>
      <c r="B12" s="26" t="s">
        <v>53</v>
      </c>
      <c r="C12" s="13" t="s">
        <v>54</v>
      </c>
      <c r="D12" s="2" t="s">
        <v>2</v>
      </c>
    </row>
    <row r="13" spans="1:4" s="12" customFormat="1" ht="15">
      <c r="A13" s="56">
        <v>39919</v>
      </c>
      <c r="B13" s="27" t="s">
        <v>55</v>
      </c>
      <c r="C13" s="13" t="s">
        <v>56</v>
      </c>
      <c r="D13" s="2" t="s">
        <v>2</v>
      </c>
    </row>
    <row r="14" spans="1:4" s="12" customFormat="1" ht="77.25" customHeight="1">
      <c r="A14" s="56">
        <v>39919</v>
      </c>
      <c r="B14" s="27" t="s">
        <v>55</v>
      </c>
      <c r="C14" s="18" t="s">
        <v>95</v>
      </c>
      <c r="D14" s="2" t="s">
        <v>2</v>
      </c>
    </row>
    <row r="15" spans="1:4" s="12" customFormat="1" ht="15">
      <c r="A15" s="56">
        <v>39920</v>
      </c>
      <c r="B15" s="27" t="s">
        <v>59</v>
      </c>
      <c r="C15" s="13" t="s">
        <v>57</v>
      </c>
      <c r="D15" s="2" t="s">
        <v>2</v>
      </c>
    </row>
    <row r="16" spans="1:4" s="12" customFormat="1" ht="15">
      <c r="A16" s="56">
        <v>39920</v>
      </c>
      <c r="B16" s="27" t="s">
        <v>58</v>
      </c>
      <c r="C16" s="13" t="s">
        <v>60</v>
      </c>
      <c r="D16" s="2" t="s">
        <v>2</v>
      </c>
    </row>
    <row r="17" spans="1:4" s="12" customFormat="1" ht="15">
      <c r="A17" s="56">
        <v>39920</v>
      </c>
      <c r="B17" s="27" t="s">
        <v>46</v>
      </c>
      <c r="C17" s="13" t="s">
        <v>47</v>
      </c>
      <c r="D17" s="2" t="s">
        <v>2</v>
      </c>
    </row>
    <row r="18" spans="1:4" s="12" customFormat="1" ht="45">
      <c r="A18" s="56">
        <v>39920</v>
      </c>
      <c r="B18" s="26" t="s">
        <v>61</v>
      </c>
      <c r="C18" s="18" t="s">
        <v>96</v>
      </c>
      <c r="D18" s="2" t="s">
        <v>2</v>
      </c>
    </row>
    <row r="19" spans="1:4" ht="15">
      <c r="A19" s="17">
        <v>39934</v>
      </c>
      <c r="B19" s="26" t="s">
        <v>139</v>
      </c>
      <c r="C19" s="18" t="s">
        <v>140</v>
      </c>
      <c r="D19" s="2" t="s">
        <v>5</v>
      </c>
    </row>
    <row r="20" spans="1:4" ht="15">
      <c r="A20" s="17">
        <v>39934</v>
      </c>
      <c r="B20" s="26" t="s">
        <v>145</v>
      </c>
      <c r="C20" s="18" t="s">
        <v>146</v>
      </c>
      <c r="D20" s="2" t="s">
        <v>5</v>
      </c>
    </row>
    <row r="21" spans="1:4" s="12" customFormat="1" ht="45">
      <c r="A21" s="56">
        <v>39953</v>
      </c>
      <c r="B21" s="26" t="s">
        <v>62</v>
      </c>
      <c r="C21" s="18" t="s">
        <v>97</v>
      </c>
      <c r="D21" s="2" t="s">
        <v>5</v>
      </c>
    </row>
    <row r="22" spans="1:4" ht="15">
      <c r="A22" s="25">
        <v>39960</v>
      </c>
      <c r="B22" s="28" t="s">
        <v>27</v>
      </c>
      <c r="C22" s="14" t="s">
        <v>28</v>
      </c>
      <c r="D22" s="2" t="s">
        <v>3</v>
      </c>
    </row>
    <row r="23" spans="1:4" ht="15">
      <c r="A23" s="25">
        <v>39960</v>
      </c>
      <c r="B23" s="28" t="s">
        <v>46</v>
      </c>
      <c r="C23" s="14" t="s">
        <v>47</v>
      </c>
      <c r="D23" s="2" t="s">
        <v>3</v>
      </c>
    </row>
    <row r="24" spans="1:4" ht="15">
      <c r="A24" s="25">
        <v>39960</v>
      </c>
      <c r="B24" s="28" t="s">
        <v>29</v>
      </c>
      <c r="C24" s="14" t="s">
        <v>32</v>
      </c>
      <c r="D24" s="2" t="s">
        <v>3</v>
      </c>
    </row>
    <row r="25" spans="1:4" ht="15">
      <c r="A25" s="25">
        <v>39960</v>
      </c>
      <c r="B25" s="28" t="s">
        <v>35</v>
      </c>
      <c r="C25" s="14" t="s">
        <v>28</v>
      </c>
      <c r="D25" s="2" t="s">
        <v>3</v>
      </c>
    </row>
    <row r="26" spans="1:4" ht="30">
      <c r="A26" s="25">
        <v>39961</v>
      </c>
      <c r="B26" s="28" t="s">
        <v>30</v>
      </c>
      <c r="C26" s="15" t="s">
        <v>31</v>
      </c>
      <c r="D26" s="2" t="s">
        <v>3</v>
      </c>
    </row>
    <row r="27" spans="1:4" ht="15">
      <c r="A27" s="25">
        <v>39961</v>
      </c>
      <c r="B27" s="28" t="s">
        <v>33</v>
      </c>
      <c r="C27" s="14" t="s">
        <v>34</v>
      </c>
      <c r="D27" s="2" t="s">
        <v>3</v>
      </c>
    </row>
    <row r="28" spans="1:4" ht="45">
      <c r="A28" s="25">
        <v>39961</v>
      </c>
      <c r="B28" s="28" t="s">
        <v>36</v>
      </c>
      <c r="C28" s="15" t="s">
        <v>37</v>
      </c>
      <c r="D28" s="2" t="s">
        <v>3</v>
      </c>
    </row>
    <row r="29" spans="1:4" ht="15">
      <c r="A29" s="25">
        <v>39962</v>
      </c>
      <c r="B29" s="28" t="s">
        <v>38</v>
      </c>
      <c r="C29" s="14" t="s">
        <v>98</v>
      </c>
      <c r="D29" s="2" t="s">
        <v>3</v>
      </c>
    </row>
    <row r="30" spans="1:4" ht="30">
      <c r="A30" s="25">
        <v>39962</v>
      </c>
      <c r="B30" s="28" t="s">
        <v>39</v>
      </c>
      <c r="C30" s="15" t="s">
        <v>99</v>
      </c>
      <c r="D30" s="2" t="s">
        <v>3</v>
      </c>
    </row>
    <row r="31" spans="1:4" ht="15">
      <c r="A31" s="25">
        <v>39962</v>
      </c>
      <c r="B31" s="28" t="s">
        <v>40</v>
      </c>
      <c r="C31" s="14" t="s">
        <v>118</v>
      </c>
      <c r="D31" s="2" t="s">
        <v>3</v>
      </c>
    </row>
    <row r="32" spans="1:4" ht="43.5" customHeight="1">
      <c r="A32" s="25">
        <v>39962</v>
      </c>
      <c r="B32" s="28" t="s">
        <v>41</v>
      </c>
      <c r="C32" s="15" t="s">
        <v>100</v>
      </c>
      <c r="D32" s="2" t="s">
        <v>3</v>
      </c>
    </row>
    <row r="33" spans="1:4" ht="30">
      <c r="A33" s="25">
        <v>39962</v>
      </c>
      <c r="B33" s="28" t="s">
        <v>48</v>
      </c>
      <c r="C33" s="15" t="s">
        <v>101</v>
      </c>
      <c r="D33" s="2" t="s">
        <v>3</v>
      </c>
    </row>
    <row r="34" spans="1:4" ht="30">
      <c r="A34" s="25">
        <v>39962</v>
      </c>
      <c r="B34" s="28" t="s">
        <v>49</v>
      </c>
      <c r="C34" s="15" t="s">
        <v>101</v>
      </c>
      <c r="D34" s="2" t="s">
        <v>3</v>
      </c>
    </row>
    <row r="35" spans="1:4" ht="30">
      <c r="A35" s="25">
        <v>39962</v>
      </c>
      <c r="B35" s="28" t="s">
        <v>50</v>
      </c>
      <c r="C35" s="15" t="s">
        <v>101</v>
      </c>
      <c r="D35" s="2" t="s">
        <v>3</v>
      </c>
    </row>
    <row r="36" spans="1:4" ht="30">
      <c r="A36" s="25">
        <v>39962</v>
      </c>
      <c r="B36" s="28" t="s">
        <v>51</v>
      </c>
      <c r="C36" s="15" t="s">
        <v>101</v>
      </c>
      <c r="D36" s="2" t="s">
        <v>3</v>
      </c>
    </row>
    <row r="37" spans="1:4" ht="15">
      <c r="A37" s="17">
        <v>39965</v>
      </c>
      <c r="B37" s="26" t="s">
        <v>145</v>
      </c>
      <c r="C37" s="18" t="s">
        <v>146</v>
      </c>
      <c r="D37" s="2" t="s">
        <v>5</v>
      </c>
    </row>
    <row r="38" spans="1:4" ht="15">
      <c r="A38" s="17">
        <v>39965</v>
      </c>
      <c r="B38" s="26" t="s">
        <v>139</v>
      </c>
      <c r="C38" s="18" t="s">
        <v>140</v>
      </c>
      <c r="D38" s="2" t="s">
        <v>5</v>
      </c>
    </row>
    <row r="39" spans="1:4" ht="15">
      <c r="A39" s="25">
        <v>39965</v>
      </c>
      <c r="B39" s="28" t="s">
        <v>42</v>
      </c>
      <c r="C39" s="14" t="s">
        <v>43</v>
      </c>
      <c r="D39" s="2" t="s">
        <v>3</v>
      </c>
    </row>
    <row r="40" spans="1:4" ht="15">
      <c r="A40" s="25">
        <v>39965</v>
      </c>
      <c r="B40" s="28" t="s">
        <v>44</v>
      </c>
      <c r="C40" s="14" t="s">
        <v>102</v>
      </c>
      <c r="D40" s="2" t="s">
        <v>3</v>
      </c>
    </row>
    <row r="41" spans="1:4" ht="30">
      <c r="A41" s="25">
        <v>39965</v>
      </c>
      <c r="B41" s="28" t="s">
        <v>45</v>
      </c>
      <c r="C41" s="15" t="s">
        <v>103</v>
      </c>
      <c r="D41" s="2" t="s">
        <v>3</v>
      </c>
    </row>
    <row r="42" spans="1:4" ht="15">
      <c r="A42" s="25">
        <v>39974</v>
      </c>
      <c r="B42" s="28" t="s">
        <v>105</v>
      </c>
      <c r="C42" s="14" t="s">
        <v>106</v>
      </c>
      <c r="D42" s="2" t="s">
        <v>5</v>
      </c>
    </row>
    <row r="43" spans="1:4" ht="45">
      <c r="A43" s="25">
        <v>39979</v>
      </c>
      <c r="B43" s="21" t="s">
        <v>112</v>
      </c>
      <c r="C43" s="15" t="s">
        <v>104</v>
      </c>
      <c r="D43" s="2" t="s">
        <v>5</v>
      </c>
    </row>
    <row r="44" spans="1:4" ht="15">
      <c r="A44" s="25">
        <v>39979</v>
      </c>
      <c r="B44" s="28" t="s">
        <v>108</v>
      </c>
      <c r="C44" s="14" t="s">
        <v>109</v>
      </c>
      <c r="D44" s="2" t="s">
        <v>26</v>
      </c>
    </row>
    <row r="45" spans="1:4" ht="45">
      <c r="A45" s="25">
        <v>39979</v>
      </c>
      <c r="B45" s="28" t="s">
        <v>119</v>
      </c>
      <c r="C45" s="15" t="s">
        <v>124</v>
      </c>
      <c r="D45" s="2" t="s">
        <v>6</v>
      </c>
    </row>
    <row r="46" spans="1:4" ht="15">
      <c r="A46" s="25">
        <v>39981</v>
      </c>
      <c r="B46" s="28" t="s">
        <v>107</v>
      </c>
      <c r="C46" s="14" t="s">
        <v>60</v>
      </c>
      <c r="D46" s="2" t="s">
        <v>26</v>
      </c>
    </row>
    <row r="47" spans="1:4" ht="27" customHeight="1">
      <c r="A47" s="25">
        <v>39991</v>
      </c>
      <c r="B47" s="28" t="s">
        <v>114</v>
      </c>
      <c r="C47" s="15" t="s">
        <v>115</v>
      </c>
      <c r="D47" s="2" t="s">
        <v>5</v>
      </c>
    </row>
    <row r="48" spans="1:4" ht="15">
      <c r="A48" s="17">
        <v>39995</v>
      </c>
      <c r="B48" s="26" t="s">
        <v>139</v>
      </c>
      <c r="C48" s="18" t="s">
        <v>140</v>
      </c>
      <c r="D48" s="2" t="s">
        <v>5</v>
      </c>
    </row>
    <row r="49" spans="1:4" ht="15">
      <c r="A49" s="17">
        <v>39995</v>
      </c>
      <c r="B49" s="26" t="s">
        <v>145</v>
      </c>
      <c r="C49" s="18" t="s">
        <v>146</v>
      </c>
      <c r="D49" s="2" t="s">
        <v>5</v>
      </c>
    </row>
    <row r="50" spans="1:4" ht="30">
      <c r="A50" s="25">
        <v>39996</v>
      </c>
      <c r="B50" s="28" t="s">
        <v>126</v>
      </c>
      <c r="C50" s="15" t="s">
        <v>127</v>
      </c>
      <c r="D50" s="2" t="s">
        <v>5</v>
      </c>
    </row>
    <row r="51" spans="1:4" ht="60">
      <c r="A51" s="25">
        <v>39999</v>
      </c>
      <c r="B51" s="28" t="s">
        <v>128</v>
      </c>
      <c r="C51" s="15" t="s">
        <v>129</v>
      </c>
      <c r="D51" s="2" t="s">
        <v>5</v>
      </c>
    </row>
    <row r="52" spans="1:4" ht="45">
      <c r="A52" s="25">
        <v>39999</v>
      </c>
      <c r="B52" s="21" t="s">
        <v>131</v>
      </c>
      <c r="C52" s="15" t="s">
        <v>130</v>
      </c>
      <c r="D52" s="2" t="s">
        <v>5</v>
      </c>
    </row>
    <row r="53" spans="1:4" ht="30">
      <c r="A53" s="25">
        <v>39999</v>
      </c>
      <c r="B53" s="21" t="s">
        <v>132</v>
      </c>
      <c r="C53" s="15" t="s">
        <v>133</v>
      </c>
      <c r="D53" s="2" t="s">
        <v>188</v>
      </c>
    </row>
    <row r="54" spans="1:4" ht="30">
      <c r="A54" s="25">
        <v>40007</v>
      </c>
      <c r="B54" s="14" t="s">
        <v>136</v>
      </c>
      <c r="C54" s="15" t="s">
        <v>185</v>
      </c>
      <c r="D54" s="2" t="s">
        <v>26</v>
      </c>
    </row>
    <row r="55" spans="1:4" ht="75">
      <c r="A55" s="25">
        <v>40007</v>
      </c>
      <c r="B55" s="14" t="s">
        <v>81</v>
      </c>
      <c r="C55" s="15" t="s">
        <v>279</v>
      </c>
      <c r="D55" s="2" t="s">
        <v>188</v>
      </c>
    </row>
    <row r="56" spans="1:4" ht="87.75" customHeight="1">
      <c r="A56" s="17">
        <v>40008</v>
      </c>
      <c r="B56" s="15" t="s">
        <v>219</v>
      </c>
      <c r="C56" s="15" t="s">
        <v>218</v>
      </c>
      <c r="D56" s="2" t="s">
        <v>189</v>
      </c>
    </row>
    <row r="57" spans="1:4" ht="15">
      <c r="A57" s="25">
        <v>40010</v>
      </c>
      <c r="B57" s="14" t="s">
        <v>157</v>
      </c>
      <c r="C57" s="15" t="s">
        <v>158</v>
      </c>
      <c r="D57" s="2" t="s">
        <v>26</v>
      </c>
    </row>
    <row r="58" spans="1:4" ht="45">
      <c r="A58" s="25">
        <v>40010</v>
      </c>
      <c r="B58" s="14" t="s">
        <v>161</v>
      </c>
      <c r="C58" s="15" t="s">
        <v>162</v>
      </c>
      <c r="D58" s="2" t="s">
        <v>26</v>
      </c>
    </row>
    <row r="59" spans="1:4" ht="30">
      <c r="A59" s="25">
        <v>40012</v>
      </c>
      <c r="B59" s="14" t="s">
        <v>159</v>
      </c>
      <c r="C59" s="15" t="s">
        <v>160</v>
      </c>
      <c r="D59" s="2" t="s">
        <v>7</v>
      </c>
    </row>
    <row r="60" spans="1:4" ht="15">
      <c r="A60" s="25">
        <v>40012</v>
      </c>
      <c r="B60" s="14" t="s">
        <v>139</v>
      </c>
      <c r="C60" s="15" t="s">
        <v>163</v>
      </c>
      <c r="D60" s="2" t="s">
        <v>7</v>
      </c>
    </row>
    <row r="61" spans="1:4" ht="30">
      <c r="A61" s="25">
        <v>40015</v>
      </c>
      <c r="B61" s="14" t="s">
        <v>191</v>
      </c>
      <c r="C61" s="15" t="s">
        <v>181</v>
      </c>
      <c r="D61" s="2" t="s">
        <v>5</v>
      </c>
    </row>
    <row r="62" spans="1:4" ht="75">
      <c r="A62" s="25">
        <v>40015</v>
      </c>
      <c r="B62" s="14" t="s">
        <v>81</v>
      </c>
      <c r="C62" s="15" t="s">
        <v>284</v>
      </c>
      <c r="D62" s="2" t="s">
        <v>188</v>
      </c>
    </row>
    <row r="63" spans="1:4" ht="15">
      <c r="A63" s="25">
        <v>40016</v>
      </c>
      <c r="B63" s="14" t="s">
        <v>173</v>
      </c>
      <c r="C63" s="15" t="s">
        <v>175</v>
      </c>
      <c r="D63" s="2" t="s">
        <v>188</v>
      </c>
    </row>
    <row r="64" spans="1:4" ht="30">
      <c r="A64" s="25">
        <v>40017</v>
      </c>
      <c r="B64" s="15" t="s">
        <v>169</v>
      </c>
      <c r="C64" s="15" t="s">
        <v>170</v>
      </c>
      <c r="D64" s="2" t="s">
        <v>188</v>
      </c>
    </row>
    <row r="65" spans="1:4" ht="15">
      <c r="A65" s="25">
        <v>40017</v>
      </c>
      <c r="B65" s="15" t="s">
        <v>330</v>
      </c>
      <c r="C65" s="15" t="s">
        <v>332</v>
      </c>
      <c r="D65" s="2" t="s">
        <v>188</v>
      </c>
    </row>
    <row r="66" spans="1:4" ht="15">
      <c r="A66" s="25">
        <v>40018</v>
      </c>
      <c r="B66" s="14" t="s">
        <v>184</v>
      </c>
      <c r="C66" s="15" t="s">
        <v>171</v>
      </c>
      <c r="D66" s="2" t="s">
        <v>188</v>
      </c>
    </row>
    <row r="67" spans="1:4" ht="15">
      <c r="A67" s="25">
        <v>40018</v>
      </c>
      <c r="B67" s="14" t="s">
        <v>183</v>
      </c>
      <c r="C67" s="14" t="s">
        <v>172</v>
      </c>
      <c r="D67" s="2" t="s">
        <v>5</v>
      </c>
    </row>
    <row r="68" spans="1:4" ht="15">
      <c r="A68" s="25">
        <v>40019</v>
      </c>
      <c r="B68" s="14" t="s">
        <v>173</v>
      </c>
      <c r="C68" s="14" t="s">
        <v>174</v>
      </c>
      <c r="D68" s="2" t="s">
        <v>188</v>
      </c>
    </row>
    <row r="69" spans="1:4" ht="60">
      <c r="A69" s="25">
        <v>40019</v>
      </c>
      <c r="B69" s="15" t="s">
        <v>182</v>
      </c>
      <c r="C69" s="14" t="s">
        <v>215</v>
      </c>
      <c r="D69" s="2" t="s">
        <v>26</v>
      </c>
    </row>
    <row r="70" spans="1:4" ht="45">
      <c r="A70" s="25">
        <v>40020</v>
      </c>
      <c r="B70" s="15" t="s">
        <v>289</v>
      </c>
      <c r="C70" s="14" t="s">
        <v>60</v>
      </c>
      <c r="D70" s="2" t="s">
        <v>26</v>
      </c>
    </row>
    <row r="71" spans="1:4" ht="15">
      <c r="A71" s="17">
        <v>40026</v>
      </c>
      <c r="B71" s="26" t="s">
        <v>139</v>
      </c>
      <c r="C71" s="18" t="s">
        <v>140</v>
      </c>
      <c r="D71" s="2" t="s">
        <v>5</v>
      </c>
    </row>
    <row r="72" spans="1:4" ht="15">
      <c r="A72" s="17">
        <v>40026</v>
      </c>
      <c r="B72" s="26" t="s">
        <v>145</v>
      </c>
      <c r="C72" s="18" t="s">
        <v>146</v>
      </c>
      <c r="D72" s="2" t="s">
        <v>5</v>
      </c>
    </row>
    <row r="73" spans="1:4" ht="15">
      <c r="A73" s="17">
        <v>40026</v>
      </c>
      <c r="B73" s="14" t="s">
        <v>191</v>
      </c>
      <c r="C73" s="14" t="s">
        <v>192</v>
      </c>
      <c r="D73" s="2" t="s">
        <v>188</v>
      </c>
    </row>
    <row r="74" spans="1:4" ht="15">
      <c r="A74" s="17">
        <v>40027</v>
      </c>
      <c r="B74" s="14" t="s">
        <v>193</v>
      </c>
      <c r="C74" s="14" t="s">
        <v>194</v>
      </c>
      <c r="D74" s="2" t="s">
        <v>186</v>
      </c>
    </row>
    <row r="75" spans="1:4" ht="90">
      <c r="A75" s="17">
        <v>40027</v>
      </c>
      <c r="B75" s="14" t="s">
        <v>195</v>
      </c>
      <c r="C75" s="15" t="s">
        <v>285</v>
      </c>
      <c r="D75" s="2" t="s">
        <v>26</v>
      </c>
    </row>
    <row r="76" spans="1:4" ht="30">
      <c r="A76" s="17">
        <v>40028</v>
      </c>
      <c r="B76" s="15" t="s">
        <v>270</v>
      </c>
      <c r="C76" s="15" t="s">
        <v>286</v>
      </c>
      <c r="D76" s="2" t="s">
        <v>186</v>
      </c>
    </row>
    <row r="77" spans="1:4" ht="30">
      <c r="A77" s="17">
        <v>40029</v>
      </c>
      <c r="B77" s="14" t="s">
        <v>128</v>
      </c>
      <c r="C77" s="15" t="s">
        <v>201</v>
      </c>
      <c r="D77" s="2" t="s">
        <v>26</v>
      </c>
    </row>
    <row r="78" spans="1:4" ht="45">
      <c r="A78" s="17">
        <v>40031</v>
      </c>
      <c r="B78" s="15" t="s">
        <v>203</v>
      </c>
      <c r="C78" s="15" t="s">
        <v>204</v>
      </c>
      <c r="D78" s="2" t="s">
        <v>6</v>
      </c>
    </row>
    <row r="79" spans="1:4" ht="28.5" customHeight="1">
      <c r="A79" s="17">
        <v>40032</v>
      </c>
      <c r="B79" s="15" t="s">
        <v>216</v>
      </c>
      <c r="C79" s="15" t="s">
        <v>217</v>
      </c>
      <c r="D79" s="2" t="s">
        <v>189</v>
      </c>
    </row>
    <row r="80" spans="1:4" ht="28.5" customHeight="1">
      <c r="A80" s="17">
        <v>40032</v>
      </c>
      <c r="B80" s="15" t="s">
        <v>173</v>
      </c>
      <c r="C80" s="15" t="s">
        <v>224</v>
      </c>
      <c r="D80" s="2" t="s">
        <v>26</v>
      </c>
    </row>
    <row r="81" spans="1:4" ht="28.5" customHeight="1">
      <c r="A81" s="17">
        <v>40033</v>
      </c>
      <c r="B81" s="15" t="s">
        <v>128</v>
      </c>
      <c r="C81" s="15" t="s">
        <v>223</v>
      </c>
      <c r="D81" s="2" t="s">
        <v>186</v>
      </c>
    </row>
    <row r="82" spans="1:4" ht="50.25" customHeight="1">
      <c r="A82" s="17">
        <v>40034</v>
      </c>
      <c r="B82" s="15" t="s">
        <v>221</v>
      </c>
      <c r="C82" s="15" t="s">
        <v>220</v>
      </c>
      <c r="D82" s="2" t="s">
        <v>186</v>
      </c>
    </row>
    <row r="83" spans="1:4" ht="38.25" customHeight="1">
      <c r="A83" s="17">
        <v>40034</v>
      </c>
      <c r="B83" s="15" t="s">
        <v>222</v>
      </c>
      <c r="C83" s="15" t="s">
        <v>436</v>
      </c>
      <c r="D83" s="2" t="s">
        <v>188</v>
      </c>
    </row>
    <row r="84" spans="1:4" ht="38.25" customHeight="1">
      <c r="A84" s="17">
        <v>40034</v>
      </c>
      <c r="B84" s="15" t="s">
        <v>173</v>
      </c>
      <c r="C84" s="15" t="s">
        <v>435</v>
      </c>
      <c r="D84" s="2" t="s">
        <v>26</v>
      </c>
    </row>
    <row r="85" spans="1:4" ht="45">
      <c r="A85" s="17">
        <v>40035</v>
      </c>
      <c r="B85" s="15" t="s">
        <v>288</v>
      </c>
      <c r="C85" s="15" t="s">
        <v>202</v>
      </c>
      <c r="D85" s="2" t="s">
        <v>188</v>
      </c>
    </row>
    <row r="86" spans="1:4" ht="45">
      <c r="A86" s="17">
        <v>40035</v>
      </c>
      <c r="B86" s="15" t="s">
        <v>207</v>
      </c>
      <c r="C86" s="15" t="s">
        <v>208</v>
      </c>
      <c r="D86" s="2" t="s">
        <v>188</v>
      </c>
    </row>
    <row r="87" spans="1:4" ht="31.5" customHeight="1">
      <c r="A87" s="17">
        <v>40035</v>
      </c>
      <c r="B87" s="15" t="s">
        <v>225</v>
      </c>
      <c r="C87" s="15" t="s">
        <v>437</v>
      </c>
      <c r="D87" s="2" t="s">
        <v>6</v>
      </c>
    </row>
    <row r="88" spans="1:4" ht="36.75" customHeight="1">
      <c r="A88" s="17">
        <v>40035</v>
      </c>
      <c r="B88" s="15" t="s">
        <v>238</v>
      </c>
      <c r="C88" s="15" t="s">
        <v>239</v>
      </c>
      <c r="D88" s="2" t="s">
        <v>6</v>
      </c>
    </row>
    <row r="89" spans="1:4" ht="75">
      <c r="A89" s="17">
        <v>40036</v>
      </c>
      <c r="B89" s="15" t="s">
        <v>219</v>
      </c>
      <c r="C89" s="15" t="s">
        <v>218</v>
      </c>
      <c r="D89" s="2" t="s">
        <v>189</v>
      </c>
    </row>
    <row r="90" spans="1:4" ht="30">
      <c r="A90" s="17">
        <v>40036</v>
      </c>
      <c r="B90" s="15" t="s">
        <v>50</v>
      </c>
      <c r="C90" s="15" t="s">
        <v>229</v>
      </c>
      <c r="D90" s="2" t="s">
        <v>186</v>
      </c>
    </row>
    <row r="91" spans="1:4" ht="30">
      <c r="A91" s="17">
        <v>40037</v>
      </c>
      <c r="B91" s="15" t="s">
        <v>213</v>
      </c>
      <c r="C91" s="15" t="s">
        <v>214</v>
      </c>
      <c r="D91" s="2" t="s">
        <v>188</v>
      </c>
    </row>
    <row r="92" spans="1:4" ht="30">
      <c r="A92" s="17">
        <v>40037</v>
      </c>
      <c r="B92" s="15" t="s">
        <v>226</v>
      </c>
      <c r="C92" s="15" t="s">
        <v>227</v>
      </c>
      <c r="D92" s="2" t="s">
        <v>188</v>
      </c>
    </row>
    <row r="93" spans="1:4" ht="45">
      <c r="A93" s="17">
        <v>40037</v>
      </c>
      <c r="B93" s="15" t="s">
        <v>287</v>
      </c>
      <c r="C93" s="15" t="s">
        <v>228</v>
      </c>
      <c r="D93" s="2" t="s">
        <v>186</v>
      </c>
    </row>
    <row r="94" spans="1:4" ht="60">
      <c r="A94" s="17">
        <v>40038</v>
      </c>
      <c r="B94" s="15" t="s">
        <v>230</v>
      </c>
      <c r="C94" s="15" t="s">
        <v>231</v>
      </c>
      <c r="D94" s="2" t="s">
        <v>186</v>
      </c>
    </row>
    <row r="95" spans="1:4" ht="15">
      <c r="A95" s="17">
        <v>40038</v>
      </c>
      <c r="B95" s="15" t="s">
        <v>232</v>
      </c>
      <c r="C95" s="15" t="s">
        <v>235</v>
      </c>
      <c r="D95" s="2" t="s">
        <v>6</v>
      </c>
    </row>
    <row r="96" spans="1:4" ht="30">
      <c r="A96" s="17">
        <v>40038</v>
      </c>
      <c r="B96" s="15" t="s">
        <v>248</v>
      </c>
      <c r="C96" s="15" t="s">
        <v>249</v>
      </c>
      <c r="D96" s="2" t="s">
        <v>186</v>
      </c>
    </row>
    <row r="97" spans="1:4" ht="60">
      <c r="A97" s="17">
        <v>40039</v>
      </c>
      <c r="B97" s="15" t="s">
        <v>233</v>
      </c>
      <c r="C97" s="15" t="s">
        <v>234</v>
      </c>
      <c r="D97" s="2" t="s">
        <v>186</v>
      </c>
    </row>
    <row r="98" spans="1:4" ht="45">
      <c r="A98" s="17">
        <v>40039</v>
      </c>
      <c r="B98" s="15" t="s">
        <v>236</v>
      </c>
      <c r="C98" s="15" t="s">
        <v>237</v>
      </c>
      <c r="D98" s="2" t="s">
        <v>26</v>
      </c>
    </row>
    <row r="99" spans="1:4" ht="30">
      <c r="A99" s="17">
        <v>40039</v>
      </c>
      <c r="B99" s="15" t="s">
        <v>258</v>
      </c>
      <c r="C99" s="15" t="s">
        <v>255</v>
      </c>
      <c r="D99" s="2" t="s">
        <v>188</v>
      </c>
    </row>
    <row r="100" spans="1:4" ht="45">
      <c r="A100" s="17">
        <v>40039</v>
      </c>
      <c r="B100" s="15" t="s">
        <v>256</v>
      </c>
      <c r="C100" s="15" t="s">
        <v>257</v>
      </c>
      <c r="D100" s="2" t="s">
        <v>188</v>
      </c>
    </row>
    <row r="101" spans="1:4" ht="15">
      <c r="A101" s="17">
        <v>40039</v>
      </c>
      <c r="B101" s="15" t="s">
        <v>251</v>
      </c>
      <c r="C101" s="15" t="s">
        <v>252</v>
      </c>
      <c r="D101" s="2" t="s">
        <v>188</v>
      </c>
    </row>
    <row r="102" spans="1:4" ht="30">
      <c r="A102" s="17">
        <v>40039</v>
      </c>
      <c r="B102" s="15" t="s">
        <v>253</v>
      </c>
      <c r="C102" s="15" t="s">
        <v>254</v>
      </c>
      <c r="D102" s="2" t="s">
        <v>186</v>
      </c>
    </row>
    <row r="103" spans="1:4" ht="45">
      <c r="A103" s="17">
        <v>40041</v>
      </c>
      <c r="B103" s="15" t="s">
        <v>240</v>
      </c>
      <c r="C103" s="15" t="s">
        <v>241</v>
      </c>
      <c r="D103" s="2" t="s">
        <v>188</v>
      </c>
    </row>
    <row r="104" spans="1:4" ht="30">
      <c r="A104" s="17">
        <v>40041</v>
      </c>
      <c r="B104" s="15" t="s">
        <v>242</v>
      </c>
      <c r="C104" s="15" t="s">
        <v>243</v>
      </c>
      <c r="D104" s="2" t="s">
        <v>188</v>
      </c>
    </row>
    <row r="105" spans="1:4" ht="60">
      <c r="A105" s="17">
        <v>40041</v>
      </c>
      <c r="B105" s="15" t="s">
        <v>244</v>
      </c>
      <c r="C105" s="15" t="s">
        <v>245</v>
      </c>
      <c r="D105" s="2" t="s">
        <v>26</v>
      </c>
    </row>
    <row r="106" spans="1:4" ht="45">
      <c r="A106" s="17">
        <v>40041</v>
      </c>
      <c r="B106" s="15" t="s">
        <v>246</v>
      </c>
      <c r="C106" s="15" t="s">
        <v>247</v>
      </c>
      <c r="D106" s="2" t="s">
        <v>186</v>
      </c>
    </row>
    <row r="107" spans="1:4" ht="45">
      <c r="A107" s="17">
        <v>40042</v>
      </c>
      <c r="B107" s="15" t="s">
        <v>343</v>
      </c>
      <c r="C107" s="60" t="s">
        <v>344</v>
      </c>
      <c r="D107" s="2" t="s">
        <v>188</v>
      </c>
    </row>
    <row r="108" spans="1:4" ht="30">
      <c r="A108" s="17">
        <v>40043</v>
      </c>
      <c r="B108" s="15" t="s">
        <v>173</v>
      </c>
      <c r="C108" s="15" t="s">
        <v>298</v>
      </c>
      <c r="D108" s="2" t="s">
        <v>186</v>
      </c>
    </row>
    <row r="109" spans="1:4" ht="30">
      <c r="A109" s="17">
        <v>40044</v>
      </c>
      <c r="B109" s="15" t="s">
        <v>119</v>
      </c>
      <c r="C109" s="15" t="s">
        <v>293</v>
      </c>
      <c r="D109" s="2" t="s">
        <v>186</v>
      </c>
    </row>
    <row r="110" spans="1:4" ht="30">
      <c r="A110" s="17">
        <v>40045</v>
      </c>
      <c r="B110" s="15" t="s">
        <v>51</v>
      </c>
      <c r="C110" s="15" t="s">
        <v>303</v>
      </c>
      <c r="D110" s="2" t="s">
        <v>186</v>
      </c>
    </row>
    <row r="111" spans="1:4" ht="15">
      <c r="A111" s="17">
        <v>40046</v>
      </c>
      <c r="B111" s="15" t="s">
        <v>291</v>
      </c>
      <c r="C111" s="15" t="s">
        <v>68</v>
      </c>
      <c r="D111" s="2" t="s">
        <v>292</v>
      </c>
    </row>
    <row r="112" spans="1:4" ht="15">
      <c r="A112" s="17">
        <v>40046</v>
      </c>
      <c r="B112" s="1" t="s">
        <v>306</v>
      </c>
      <c r="C112" s="1" t="s">
        <v>307</v>
      </c>
      <c r="D112" s="2" t="s">
        <v>292</v>
      </c>
    </row>
    <row r="113" spans="1:4" ht="30">
      <c r="A113" s="17">
        <v>40046</v>
      </c>
      <c r="B113" s="15" t="s">
        <v>294</v>
      </c>
      <c r="C113" s="15" t="s">
        <v>295</v>
      </c>
      <c r="D113" s="2" t="s">
        <v>188</v>
      </c>
    </row>
    <row r="114" spans="1:4" ht="30">
      <c r="A114" s="17">
        <v>40046</v>
      </c>
      <c r="B114" s="15" t="s">
        <v>301</v>
      </c>
      <c r="C114" s="15" t="s">
        <v>302</v>
      </c>
      <c r="D114" s="2" t="s">
        <v>186</v>
      </c>
    </row>
    <row r="115" spans="1:4" ht="15">
      <c r="A115" s="17">
        <v>40048</v>
      </c>
      <c r="B115" s="15" t="s">
        <v>299</v>
      </c>
      <c r="C115" s="15" t="s">
        <v>300</v>
      </c>
      <c r="D115" s="2" t="s">
        <v>186</v>
      </c>
    </row>
    <row r="116" spans="1:4" ht="15">
      <c r="A116" s="17">
        <v>40048</v>
      </c>
      <c r="B116" s="15" t="s">
        <v>304</v>
      </c>
      <c r="C116" s="15" t="s">
        <v>305</v>
      </c>
      <c r="D116" s="2" t="s">
        <v>188</v>
      </c>
    </row>
    <row r="117" spans="1:4" ht="30">
      <c r="A117" s="17">
        <v>40049</v>
      </c>
      <c r="B117" s="15" t="s">
        <v>296</v>
      </c>
      <c r="C117" s="15" t="s">
        <v>297</v>
      </c>
      <c r="D117" s="2" t="s">
        <v>26</v>
      </c>
    </row>
    <row r="118" spans="1:4" ht="30">
      <c r="A118" s="17">
        <v>40050</v>
      </c>
      <c r="B118" s="15" t="s">
        <v>309</v>
      </c>
      <c r="C118" s="15" t="s">
        <v>308</v>
      </c>
      <c r="D118" s="2" t="s">
        <v>26</v>
      </c>
    </row>
    <row r="119" spans="1:4" ht="30">
      <c r="A119" s="17">
        <v>40050</v>
      </c>
      <c r="B119" s="15" t="s">
        <v>310</v>
      </c>
      <c r="C119" s="15" t="s">
        <v>311</v>
      </c>
      <c r="D119" s="2" t="s">
        <v>292</v>
      </c>
    </row>
    <row r="120" spans="1:4" ht="45">
      <c r="A120" s="17">
        <v>40050</v>
      </c>
      <c r="B120" s="15" t="s">
        <v>322</v>
      </c>
      <c r="C120" s="15" t="s">
        <v>323</v>
      </c>
      <c r="D120" s="2" t="s">
        <v>188</v>
      </c>
    </row>
    <row r="121" spans="1:4" ht="15">
      <c r="A121" s="17">
        <v>40050</v>
      </c>
      <c r="B121" s="15" t="s">
        <v>330</v>
      </c>
      <c r="C121" s="15" t="s">
        <v>331</v>
      </c>
      <c r="D121" s="2" t="s">
        <v>188</v>
      </c>
    </row>
    <row r="122" spans="1:4" ht="14.25" customHeight="1">
      <c r="A122" s="17">
        <v>40051</v>
      </c>
      <c r="B122" s="15" t="s">
        <v>312</v>
      </c>
      <c r="C122" s="15" t="s">
        <v>313</v>
      </c>
      <c r="D122" s="2" t="s">
        <v>292</v>
      </c>
    </row>
    <row r="123" spans="1:4" ht="15">
      <c r="A123" s="57">
        <v>40051</v>
      </c>
      <c r="B123" s="1" t="s">
        <v>314</v>
      </c>
      <c r="C123" s="1" t="s">
        <v>315</v>
      </c>
      <c r="D123" s="2" t="s">
        <v>292</v>
      </c>
    </row>
    <row r="124" spans="1:4" ht="15">
      <c r="A124" s="17">
        <v>40051</v>
      </c>
      <c r="B124" s="15" t="s">
        <v>173</v>
      </c>
      <c r="C124" s="15" t="s">
        <v>68</v>
      </c>
      <c r="D124" s="2" t="s">
        <v>26</v>
      </c>
    </row>
    <row r="125" spans="1:4" ht="30">
      <c r="A125" s="57">
        <v>40051</v>
      </c>
      <c r="B125" s="15" t="s">
        <v>316</v>
      </c>
      <c r="C125" s="15" t="s">
        <v>317</v>
      </c>
      <c r="D125" s="2" t="s">
        <v>292</v>
      </c>
    </row>
    <row r="126" spans="1:4" ht="30">
      <c r="A126" s="17">
        <v>40051</v>
      </c>
      <c r="B126" s="15" t="s">
        <v>318</v>
      </c>
      <c r="C126" s="15" t="s">
        <v>319</v>
      </c>
      <c r="D126" s="2" t="s">
        <v>188</v>
      </c>
    </row>
    <row r="127" spans="1:4" ht="30">
      <c r="A127" s="17">
        <v>40051</v>
      </c>
      <c r="B127" s="15" t="s">
        <v>320</v>
      </c>
      <c r="C127" s="15" t="s">
        <v>321</v>
      </c>
      <c r="D127" s="2" t="s">
        <v>186</v>
      </c>
    </row>
    <row r="128" spans="1:4" ht="60" customHeight="1">
      <c r="A128" s="57">
        <v>40051</v>
      </c>
      <c r="B128" s="21" t="s">
        <v>336</v>
      </c>
      <c r="C128" s="2" t="s">
        <v>604</v>
      </c>
      <c r="D128" s="2" t="s">
        <v>292</v>
      </c>
    </row>
    <row r="129" spans="1:4" ht="15">
      <c r="A129" s="17">
        <v>40051</v>
      </c>
      <c r="B129" s="2" t="s">
        <v>327</v>
      </c>
      <c r="C129" s="2" t="s">
        <v>605</v>
      </c>
      <c r="D129" s="2" t="s">
        <v>292</v>
      </c>
    </row>
    <row r="130" spans="1:4" ht="15">
      <c r="A130" s="17">
        <v>40051</v>
      </c>
      <c r="B130" s="2" t="s">
        <v>328</v>
      </c>
      <c r="C130" s="2" t="s">
        <v>606</v>
      </c>
      <c r="D130" s="2" t="s">
        <v>292</v>
      </c>
    </row>
    <row r="131" spans="1:4" ht="15">
      <c r="A131" s="17">
        <v>40051</v>
      </c>
      <c r="B131" s="2" t="s">
        <v>329</v>
      </c>
      <c r="C131" s="2" t="s">
        <v>607</v>
      </c>
      <c r="D131" s="2" t="s">
        <v>292</v>
      </c>
    </row>
    <row r="132" spans="1:4" ht="15">
      <c r="A132" s="17">
        <v>40051</v>
      </c>
      <c r="B132" s="2" t="s">
        <v>364</v>
      </c>
      <c r="C132" s="2" t="s">
        <v>608</v>
      </c>
      <c r="D132" s="2" t="s">
        <v>186</v>
      </c>
    </row>
    <row r="133" spans="1:4" ht="45">
      <c r="A133" s="17">
        <v>40052</v>
      </c>
      <c r="B133" s="2" t="s">
        <v>362</v>
      </c>
      <c r="C133" s="21" t="s">
        <v>363</v>
      </c>
      <c r="D133" s="2" t="s">
        <v>188</v>
      </c>
    </row>
    <row r="134" spans="1:4" ht="30">
      <c r="A134" s="17">
        <v>40053</v>
      </c>
      <c r="B134" s="15" t="s">
        <v>330</v>
      </c>
      <c r="C134" s="15" t="s">
        <v>369</v>
      </c>
      <c r="D134" s="2" t="s">
        <v>292</v>
      </c>
    </row>
    <row r="135" spans="1:4" ht="15">
      <c r="A135" s="59">
        <v>40053</v>
      </c>
      <c r="B135" s="2" t="s">
        <v>335</v>
      </c>
      <c r="C135" s="2" t="s">
        <v>443</v>
      </c>
      <c r="D135" s="2" t="s">
        <v>292</v>
      </c>
    </row>
    <row r="136" spans="1:4" ht="30">
      <c r="A136" s="59">
        <v>40053</v>
      </c>
      <c r="B136" s="21" t="s">
        <v>350</v>
      </c>
      <c r="C136" s="2" t="s">
        <v>351</v>
      </c>
      <c r="D136" s="2" t="s">
        <v>292</v>
      </c>
    </row>
    <row r="137" spans="1:4" ht="30">
      <c r="A137" s="59">
        <v>40053</v>
      </c>
      <c r="B137" s="21" t="s">
        <v>354</v>
      </c>
      <c r="C137" s="2" t="s">
        <v>60</v>
      </c>
      <c r="D137" s="2" t="s">
        <v>26</v>
      </c>
    </row>
    <row r="138" spans="1:4" ht="15">
      <c r="A138" s="59">
        <v>40053</v>
      </c>
      <c r="B138" s="21" t="s">
        <v>173</v>
      </c>
      <c r="C138" s="2" t="s">
        <v>357</v>
      </c>
      <c r="D138" s="2" t="s">
        <v>188</v>
      </c>
    </row>
    <row r="139" spans="1:4" ht="15">
      <c r="A139" s="59">
        <v>40054</v>
      </c>
      <c r="B139" s="2" t="s">
        <v>353</v>
      </c>
      <c r="C139" s="2" t="s">
        <v>352</v>
      </c>
      <c r="D139" s="2" t="s">
        <v>188</v>
      </c>
    </row>
    <row r="140" spans="1:4" ht="15">
      <c r="A140" s="59">
        <v>40054</v>
      </c>
      <c r="B140" s="2" t="s">
        <v>356</v>
      </c>
      <c r="C140" s="2" t="s">
        <v>355</v>
      </c>
      <c r="D140" s="2" t="s">
        <v>186</v>
      </c>
    </row>
    <row r="141" spans="1:4" ht="15">
      <c r="A141" s="59">
        <v>40054</v>
      </c>
      <c r="B141" s="2" t="s">
        <v>358</v>
      </c>
      <c r="C141" s="2" t="s">
        <v>359</v>
      </c>
      <c r="D141" s="2" t="s">
        <v>26</v>
      </c>
    </row>
    <row r="142" spans="1:4" ht="30">
      <c r="A142" s="59">
        <v>40054</v>
      </c>
      <c r="B142" s="21" t="s">
        <v>360</v>
      </c>
      <c r="C142" s="2" t="s">
        <v>361</v>
      </c>
      <c r="D142" s="2" t="s">
        <v>292</v>
      </c>
    </row>
    <row r="143" spans="1:4" ht="30">
      <c r="A143" s="59">
        <v>40055</v>
      </c>
      <c r="B143" s="21" t="s">
        <v>345</v>
      </c>
      <c r="C143" s="2" t="s">
        <v>442</v>
      </c>
      <c r="D143" s="2" t="s">
        <v>188</v>
      </c>
    </row>
    <row r="144" spans="1:4" ht="30">
      <c r="A144" s="59">
        <v>40055</v>
      </c>
      <c r="B144" s="21" t="s">
        <v>346</v>
      </c>
      <c r="C144" s="2" t="s">
        <v>347</v>
      </c>
      <c r="D144" s="2" t="s">
        <v>26</v>
      </c>
    </row>
    <row r="145" spans="1:4" ht="30">
      <c r="A145" s="59">
        <v>40055</v>
      </c>
      <c r="B145" s="2" t="s">
        <v>348</v>
      </c>
      <c r="C145" s="21" t="s">
        <v>349</v>
      </c>
      <c r="D145" s="2" t="s">
        <v>26</v>
      </c>
    </row>
    <row r="146" spans="1:4" ht="15">
      <c r="A146" s="59">
        <v>40056</v>
      </c>
      <c r="B146" s="2" t="s">
        <v>35</v>
      </c>
      <c r="C146" s="2" t="s">
        <v>366</v>
      </c>
      <c r="D146" s="2" t="s">
        <v>292</v>
      </c>
    </row>
    <row r="147" spans="1:4" ht="30">
      <c r="A147" s="59">
        <v>40057</v>
      </c>
      <c r="B147" s="21" t="s">
        <v>412</v>
      </c>
      <c r="C147" s="21" t="s">
        <v>413</v>
      </c>
      <c r="D147" s="2" t="s">
        <v>186</v>
      </c>
    </row>
    <row r="148" spans="1:4" ht="15">
      <c r="A148" s="17">
        <v>40057</v>
      </c>
      <c r="B148" s="26" t="s">
        <v>145</v>
      </c>
      <c r="C148" s="18" t="s">
        <v>146</v>
      </c>
      <c r="D148" s="2" t="s">
        <v>5</v>
      </c>
    </row>
    <row r="149" spans="1:4" ht="50.25" customHeight="1">
      <c r="A149" s="59">
        <v>40057</v>
      </c>
      <c r="B149" s="21" t="s">
        <v>419</v>
      </c>
      <c r="C149" s="21" t="s">
        <v>420</v>
      </c>
      <c r="D149" s="2" t="s">
        <v>292</v>
      </c>
    </row>
    <row r="150" spans="1:4" ht="15">
      <c r="A150" s="59">
        <v>40058</v>
      </c>
      <c r="B150" s="2" t="s">
        <v>367</v>
      </c>
      <c r="C150" s="21" t="s">
        <v>368</v>
      </c>
      <c r="D150" s="2" t="s">
        <v>187</v>
      </c>
    </row>
    <row r="151" spans="1:4" ht="45">
      <c r="A151" s="59">
        <v>40058</v>
      </c>
      <c r="B151" s="21" t="s">
        <v>374</v>
      </c>
      <c r="C151" s="21" t="s">
        <v>375</v>
      </c>
      <c r="D151" s="2" t="s">
        <v>26</v>
      </c>
    </row>
    <row r="152" spans="1:4" ht="30">
      <c r="A152" s="59">
        <v>40058</v>
      </c>
      <c r="B152" s="21" t="s">
        <v>376</v>
      </c>
      <c r="C152" s="21" t="s">
        <v>377</v>
      </c>
      <c r="D152" s="2" t="s">
        <v>26</v>
      </c>
    </row>
    <row r="153" spans="1:4" ht="30">
      <c r="A153" s="59">
        <v>40058</v>
      </c>
      <c r="B153" s="21" t="s">
        <v>378</v>
      </c>
      <c r="C153" s="21" t="s">
        <v>379</v>
      </c>
      <c r="D153" s="2" t="s">
        <v>26</v>
      </c>
    </row>
    <row r="154" spans="1:4" ht="19.5" customHeight="1">
      <c r="A154" s="59">
        <v>40058</v>
      </c>
      <c r="B154" s="21" t="s">
        <v>422</v>
      </c>
      <c r="C154" s="21" t="s">
        <v>440</v>
      </c>
      <c r="D154" s="2" t="s">
        <v>188</v>
      </c>
    </row>
    <row r="155" spans="1:4" ht="63" customHeight="1">
      <c r="A155" s="59">
        <v>40058</v>
      </c>
      <c r="B155" s="21" t="s">
        <v>423</v>
      </c>
      <c r="C155" s="21" t="s">
        <v>441</v>
      </c>
      <c r="D155" s="2" t="s">
        <v>188</v>
      </c>
    </row>
    <row r="156" spans="1:4" ht="45" customHeight="1">
      <c r="A156" s="59">
        <v>40059</v>
      </c>
      <c r="B156" s="21" t="s">
        <v>414</v>
      </c>
      <c r="C156" s="21" t="s">
        <v>415</v>
      </c>
      <c r="D156" s="2" t="s">
        <v>188</v>
      </c>
    </row>
    <row r="157" spans="1:4" ht="33" customHeight="1">
      <c r="A157" s="59">
        <v>40059</v>
      </c>
      <c r="B157" s="21" t="s">
        <v>356</v>
      </c>
      <c r="C157" s="21" t="s">
        <v>416</v>
      </c>
      <c r="D157" s="2" t="s">
        <v>26</v>
      </c>
    </row>
    <row r="158" spans="1:4" ht="57.75" customHeight="1">
      <c r="A158" s="59">
        <v>40059</v>
      </c>
      <c r="B158" s="21" t="s">
        <v>417</v>
      </c>
      <c r="C158" s="21" t="s">
        <v>418</v>
      </c>
      <c r="D158" s="2" t="s">
        <v>26</v>
      </c>
    </row>
    <row r="159" spans="1:4" ht="138" customHeight="1">
      <c r="A159" s="59"/>
      <c r="B159" s="21" t="s">
        <v>424</v>
      </c>
      <c r="C159" s="21" t="s">
        <v>425</v>
      </c>
      <c r="D159" s="2" t="s">
        <v>6</v>
      </c>
    </row>
    <row r="160" spans="1:4" ht="150.75" customHeight="1">
      <c r="A160" s="59" t="s">
        <v>381</v>
      </c>
      <c r="B160" s="21" t="s">
        <v>362</v>
      </c>
      <c r="C160" s="21" t="s">
        <v>382</v>
      </c>
      <c r="D160" s="2" t="s">
        <v>186</v>
      </c>
    </row>
    <row r="161" spans="1:4" ht="210.75" customHeight="1">
      <c r="A161" s="59" t="s">
        <v>393</v>
      </c>
      <c r="B161" s="21" t="s">
        <v>362</v>
      </c>
      <c r="C161" s="21" t="s">
        <v>392</v>
      </c>
      <c r="D161" s="2" t="s">
        <v>186</v>
      </c>
    </row>
    <row r="162" spans="1:4" ht="167.25" customHeight="1">
      <c r="A162" s="59">
        <v>40070</v>
      </c>
      <c r="B162" s="21" t="s">
        <v>383</v>
      </c>
      <c r="C162" s="21" t="s">
        <v>384</v>
      </c>
      <c r="D162" s="2" t="s">
        <v>186</v>
      </c>
    </row>
    <row r="163" spans="1:4" ht="60">
      <c r="A163" s="59">
        <v>40070</v>
      </c>
      <c r="B163" s="21" t="s">
        <v>385</v>
      </c>
      <c r="C163" s="21" t="s">
        <v>386</v>
      </c>
      <c r="D163" s="2" t="s">
        <v>26</v>
      </c>
    </row>
    <row r="164" spans="1:4" ht="150">
      <c r="A164" s="59">
        <v>40070</v>
      </c>
      <c r="B164" s="21" t="s">
        <v>385</v>
      </c>
      <c r="C164" s="21" t="s">
        <v>387</v>
      </c>
      <c r="D164" s="2" t="s">
        <v>186</v>
      </c>
    </row>
    <row r="165" spans="1:4" ht="45">
      <c r="A165" s="59">
        <v>40070</v>
      </c>
      <c r="B165" s="21" t="s">
        <v>455</v>
      </c>
      <c r="C165" s="21" t="s">
        <v>483</v>
      </c>
      <c r="D165" s="2" t="s">
        <v>186</v>
      </c>
    </row>
    <row r="166" spans="1:4" ht="30">
      <c r="A166" s="59">
        <v>40072</v>
      </c>
      <c r="B166" s="21" t="s">
        <v>438</v>
      </c>
      <c r="C166" s="21" t="s">
        <v>394</v>
      </c>
      <c r="D166" s="2" t="s">
        <v>186</v>
      </c>
    </row>
    <row r="167" spans="1:4" ht="30">
      <c r="A167" s="59">
        <v>40072</v>
      </c>
      <c r="B167" s="21" t="s">
        <v>426</v>
      </c>
      <c r="C167" s="21" t="s">
        <v>427</v>
      </c>
      <c r="D167" s="2" t="s">
        <v>26</v>
      </c>
    </row>
    <row r="168" spans="1:4" ht="30">
      <c r="A168" s="59">
        <v>40074</v>
      </c>
      <c r="B168" s="21" t="s">
        <v>395</v>
      </c>
      <c r="C168" s="21" t="s">
        <v>396</v>
      </c>
      <c r="D168" s="2" t="s">
        <v>186</v>
      </c>
    </row>
    <row r="169" spans="1:4" ht="30">
      <c r="A169" s="59">
        <v>40074</v>
      </c>
      <c r="B169" s="21" t="s">
        <v>397</v>
      </c>
      <c r="C169" s="21" t="s">
        <v>398</v>
      </c>
      <c r="D169" s="2" t="s">
        <v>26</v>
      </c>
    </row>
    <row r="170" spans="1:4" ht="45">
      <c r="A170" s="59">
        <v>40074</v>
      </c>
      <c r="B170" s="21" t="s">
        <v>400</v>
      </c>
      <c r="C170" s="21" t="s">
        <v>399</v>
      </c>
      <c r="D170" s="2" t="s">
        <v>186</v>
      </c>
    </row>
    <row r="171" spans="1:4" ht="60">
      <c r="A171" s="59">
        <v>40076</v>
      </c>
      <c r="B171" s="21" t="s">
        <v>439</v>
      </c>
      <c r="C171" s="2" t="s">
        <v>372</v>
      </c>
      <c r="D171" s="2" t="s">
        <v>292</v>
      </c>
    </row>
    <row r="172" spans="1:4" ht="45">
      <c r="A172" s="59">
        <v>40077</v>
      </c>
      <c r="B172" s="21" t="s">
        <v>402</v>
      </c>
      <c r="C172" s="2" t="s">
        <v>403</v>
      </c>
      <c r="D172" s="2" t="s">
        <v>188</v>
      </c>
    </row>
    <row r="173" spans="1:4" ht="30">
      <c r="A173" s="59">
        <v>40079</v>
      </c>
      <c r="B173" s="21" t="s">
        <v>404</v>
      </c>
      <c r="C173" s="21" t="s">
        <v>405</v>
      </c>
      <c r="D173" s="2" t="s">
        <v>188</v>
      </c>
    </row>
    <row r="174" spans="1:4" ht="30">
      <c r="A174" s="59">
        <v>40080</v>
      </c>
      <c r="B174" s="21" t="s">
        <v>406</v>
      </c>
      <c r="C174" s="21" t="s">
        <v>407</v>
      </c>
      <c r="D174" s="2" t="s">
        <v>186</v>
      </c>
    </row>
    <row r="175" spans="1:4" ht="30">
      <c r="A175" s="63">
        <v>40081</v>
      </c>
      <c r="B175" s="64" t="s">
        <v>450</v>
      </c>
      <c r="C175" s="64" t="s">
        <v>451</v>
      </c>
      <c r="D175" s="61" t="s">
        <v>186</v>
      </c>
    </row>
    <row r="176" spans="1:4" ht="45">
      <c r="A176" s="63">
        <v>40081</v>
      </c>
      <c r="B176" s="64" t="s">
        <v>494</v>
      </c>
      <c r="C176" s="64" t="s">
        <v>495</v>
      </c>
      <c r="D176" s="61" t="s">
        <v>186</v>
      </c>
    </row>
    <row r="177" spans="1:4" ht="30">
      <c r="A177" s="59">
        <v>40082</v>
      </c>
      <c r="B177" s="21" t="s">
        <v>173</v>
      </c>
      <c r="C177" s="21" t="s">
        <v>449</v>
      </c>
      <c r="D177" s="2" t="s">
        <v>188</v>
      </c>
    </row>
    <row r="178" spans="1:4" ht="15">
      <c r="A178" s="59">
        <v>40082</v>
      </c>
      <c r="B178" s="21" t="s">
        <v>173</v>
      </c>
      <c r="C178" s="21" t="s">
        <v>457</v>
      </c>
      <c r="D178" s="2" t="s">
        <v>188</v>
      </c>
    </row>
    <row r="179" spans="1:4" ht="15">
      <c r="A179" s="59">
        <v>40083</v>
      </c>
      <c r="B179" s="21" t="s">
        <v>173</v>
      </c>
      <c r="C179" s="21" t="s">
        <v>457</v>
      </c>
      <c r="D179" s="2" t="s">
        <v>188</v>
      </c>
    </row>
    <row r="180" spans="1:4" ht="15">
      <c r="A180" s="59">
        <v>40083</v>
      </c>
      <c r="B180" s="21" t="s">
        <v>173</v>
      </c>
      <c r="C180" s="21" t="s">
        <v>458</v>
      </c>
      <c r="D180" s="2" t="s">
        <v>186</v>
      </c>
    </row>
    <row r="181" spans="1:4" ht="15">
      <c r="A181" s="59">
        <v>40083</v>
      </c>
      <c r="B181" s="21" t="s">
        <v>173</v>
      </c>
      <c r="C181" s="21" t="s">
        <v>459</v>
      </c>
      <c r="D181" s="2" t="s">
        <v>186</v>
      </c>
    </row>
    <row r="182" spans="1:4" ht="15">
      <c r="A182" s="59">
        <v>40083</v>
      </c>
      <c r="B182" s="21" t="s">
        <v>454</v>
      </c>
      <c r="C182" s="21" t="s">
        <v>460</v>
      </c>
      <c r="D182" s="2" t="s">
        <v>186</v>
      </c>
    </row>
    <row r="183" spans="1:4" ht="30">
      <c r="A183" s="59">
        <v>40083</v>
      </c>
      <c r="B183" s="21" t="s">
        <v>456</v>
      </c>
      <c r="C183" s="21" t="s">
        <v>332</v>
      </c>
      <c r="D183" s="21" t="s">
        <v>188</v>
      </c>
    </row>
    <row r="184" spans="1:4" ht="15">
      <c r="A184" s="59">
        <v>40083</v>
      </c>
      <c r="B184" s="21" t="s">
        <v>461</v>
      </c>
      <c r="C184" s="21" t="s">
        <v>60</v>
      </c>
      <c r="D184" s="21" t="s">
        <v>26</v>
      </c>
    </row>
    <row r="185" spans="1:4" ht="15">
      <c r="A185" s="59">
        <v>40085</v>
      </c>
      <c r="B185" s="21" t="s">
        <v>173</v>
      </c>
      <c r="C185" s="21" t="s">
        <v>332</v>
      </c>
      <c r="D185" s="21" t="s">
        <v>188</v>
      </c>
    </row>
    <row r="186" spans="1:4" ht="15">
      <c r="A186" s="59">
        <v>40085</v>
      </c>
      <c r="B186" s="21" t="s">
        <v>173</v>
      </c>
      <c r="C186" s="21" t="s">
        <v>332</v>
      </c>
      <c r="D186" s="21" t="s">
        <v>188</v>
      </c>
    </row>
    <row r="187" spans="1:4" ht="15">
      <c r="A187" s="59">
        <v>40086</v>
      </c>
      <c r="B187" s="21" t="s">
        <v>173</v>
      </c>
      <c r="C187" s="21" t="s">
        <v>68</v>
      </c>
      <c r="D187" s="21" t="s">
        <v>26</v>
      </c>
    </row>
    <row r="188" spans="1:4" ht="30">
      <c r="A188" s="59">
        <v>40086</v>
      </c>
      <c r="B188" s="21" t="s">
        <v>173</v>
      </c>
      <c r="C188" s="21" t="s">
        <v>462</v>
      </c>
      <c r="D188" s="21" t="s">
        <v>188</v>
      </c>
    </row>
    <row r="189" spans="1:4" ht="15">
      <c r="A189" s="17">
        <v>40087</v>
      </c>
      <c r="B189" s="26" t="s">
        <v>145</v>
      </c>
      <c r="C189" s="18" t="s">
        <v>146</v>
      </c>
      <c r="D189" s="2" t="s">
        <v>5</v>
      </c>
    </row>
    <row r="190" spans="1:4" ht="15">
      <c r="A190" s="59">
        <v>40087</v>
      </c>
      <c r="B190" s="21" t="s">
        <v>173</v>
      </c>
      <c r="C190" s="21" t="s">
        <v>332</v>
      </c>
      <c r="D190" s="21" t="s">
        <v>188</v>
      </c>
    </row>
    <row r="191" spans="1:4" ht="15">
      <c r="A191" s="59">
        <v>40087</v>
      </c>
      <c r="B191" s="21" t="s">
        <v>173</v>
      </c>
      <c r="C191" s="21" t="s">
        <v>60</v>
      </c>
      <c r="D191" s="21" t="s">
        <v>26</v>
      </c>
    </row>
    <row r="192" spans="1:4" ht="30">
      <c r="A192" s="59">
        <v>40087</v>
      </c>
      <c r="B192" s="21" t="s">
        <v>463</v>
      </c>
      <c r="C192" s="21" t="s">
        <v>464</v>
      </c>
      <c r="D192" s="21" t="s">
        <v>186</v>
      </c>
    </row>
    <row r="193" spans="1:4" ht="15">
      <c r="A193" s="59" t="s">
        <v>466</v>
      </c>
      <c r="B193" s="21" t="s">
        <v>173</v>
      </c>
      <c r="C193" s="21" t="s">
        <v>468</v>
      </c>
      <c r="D193" s="21" t="s">
        <v>26</v>
      </c>
    </row>
    <row r="194" spans="1:4" ht="30">
      <c r="A194" s="59" t="s">
        <v>466</v>
      </c>
      <c r="B194" s="21" t="s">
        <v>173</v>
      </c>
      <c r="C194" s="21" t="s">
        <v>469</v>
      </c>
      <c r="D194" s="21" t="s">
        <v>188</v>
      </c>
    </row>
    <row r="195" spans="1:4" ht="15">
      <c r="A195" s="59" t="s">
        <v>466</v>
      </c>
      <c r="B195" s="21" t="s">
        <v>173</v>
      </c>
      <c r="C195" s="21" t="s">
        <v>473</v>
      </c>
      <c r="D195" s="21" t="s">
        <v>186</v>
      </c>
    </row>
    <row r="196" spans="1:4" ht="30">
      <c r="A196" s="59" t="s">
        <v>467</v>
      </c>
      <c r="B196" s="21" t="s">
        <v>173</v>
      </c>
      <c r="C196" s="21" t="s">
        <v>465</v>
      </c>
      <c r="D196" s="21" t="s">
        <v>188</v>
      </c>
    </row>
    <row r="197" spans="1:4" ht="15">
      <c r="A197" s="59">
        <v>40088</v>
      </c>
      <c r="B197" s="21" t="s">
        <v>470</v>
      </c>
      <c r="C197" s="21" t="s">
        <v>471</v>
      </c>
      <c r="D197" s="21" t="s">
        <v>186</v>
      </c>
    </row>
    <row r="198" spans="1:4" ht="15">
      <c r="A198" s="59">
        <v>40089</v>
      </c>
      <c r="B198" s="21" t="s">
        <v>472</v>
      </c>
      <c r="C198" s="21" t="s">
        <v>68</v>
      </c>
      <c r="D198" s="21" t="s">
        <v>26</v>
      </c>
    </row>
    <row r="199" spans="1:4" ht="75">
      <c r="A199" s="59">
        <v>40091</v>
      </c>
      <c r="B199" s="21" t="s">
        <v>499</v>
      </c>
      <c r="C199" s="21" t="s">
        <v>500</v>
      </c>
      <c r="D199" s="21" t="s">
        <v>188</v>
      </c>
    </row>
    <row r="200" spans="1:4" ht="15">
      <c r="A200" s="59">
        <v>40091</v>
      </c>
      <c r="B200" s="21" t="s">
        <v>173</v>
      </c>
      <c r="C200" s="21" t="s">
        <v>513</v>
      </c>
      <c r="D200" s="21" t="s">
        <v>188</v>
      </c>
    </row>
    <row r="201" spans="1:4" ht="60">
      <c r="A201" s="59">
        <v>40091</v>
      </c>
      <c r="B201" s="21" t="s">
        <v>515</v>
      </c>
      <c r="C201" s="21" t="s">
        <v>516</v>
      </c>
      <c r="D201" s="21" t="s">
        <v>186</v>
      </c>
    </row>
    <row r="202" spans="1:4" ht="15">
      <c r="A202" s="59">
        <v>40092</v>
      </c>
      <c r="B202" s="21" t="s">
        <v>173</v>
      </c>
      <c r="C202" s="21" t="s">
        <v>519</v>
      </c>
      <c r="D202" s="21" t="s">
        <v>188</v>
      </c>
    </row>
    <row r="203" spans="1:4" ht="30">
      <c r="A203" s="59">
        <v>40092</v>
      </c>
      <c r="B203" s="21" t="s">
        <v>173</v>
      </c>
      <c r="C203" s="21" t="s">
        <v>520</v>
      </c>
      <c r="D203" s="21" t="s">
        <v>188</v>
      </c>
    </row>
    <row r="204" spans="1:4" ht="30">
      <c r="A204" s="59">
        <v>40093</v>
      </c>
      <c r="B204" s="21" t="s">
        <v>490</v>
      </c>
      <c r="C204" s="21" t="s">
        <v>491</v>
      </c>
      <c r="D204" s="21" t="s">
        <v>186</v>
      </c>
    </row>
    <row r="205" spans="1:4" ht="45">
      <c r="A205" s="59">
        <v>40093</v>
      </c>
      <c r="B205" s="21" t="s">
        <v>501</v>
      </c>
      <c r="C205" s="21" t="s">
        <v>502</v>
      </c>
      <c r="D205" s="21" t="s">
        <v>6</v>
      </c>
    </row>
    <row r="206" spans="1:4" ht="30">
      <c r="A206" s="59">
        <v>40093</v>
      </c>
      <c r="B206" s="21" t="s">
        <v>505</v>
      </c>
      <c r="C206" s="21" t="s">
        <v>506</v>
      </c>
      <c r="D206" s="21" t="s">
        <v>26</v>
      </c>
    </row>
    <row r="207" spans="1:4" ht="15">
      <c r="A207" s="59">
        <v>40093</v>
      </c>
      <c r="B207" s="21" t="s">
        <v>173</v>
      </c>
      <c r="C207" s="21" t="s">
        <v>512</v>
      </c>
      <c r="D207" s="21" t="s">
        <v>188</v>
      </c>
    </row>
    <row r="208" spans="1:4" ht="15">
      <c r="A208" s="59">
        <v>40093</v>
      </c>
      <c r="B208" s="21" t="s">
        <v>517</v>
      </c>
      <c r="C208" s="21" t="s">
        <v>518</v>
      </c>
      <c r="D208" s="21" t="s">
        <v>26</v>
      </c>
    </row>
    <row r="209" spans="1:4" ht="60">
      <c r="A209" s="59">
        <v>40094</v>
      </c>
      <c r="B209" s="21" t="s">
        <v>507</v>
      </c>
      <c r="C209" s="21" t="s">
        <v>511</v>
      </c>
      <c r="D209" s="21" t="s">
        <v>188</v>
      </c>
    </row>
    <row r="210" spans="1:4" ht="30">
      <c r="A210" s="59">
        <v>40096</v>
      </c>
      <c r="B210" s="21" t="s">
        <v>50</v>
      </c>
      <c r="C210" s="21" t="s">
        <v>514</v>
      </c>
      <c r="D210" s="21" t="s">
        <v>188</v>
      </c>
    </row>
    <row r="211" spans="1:4" ht="30.75" customHeight="1">
      <c r="A211" s="59">
        <v>287</v>
      </c>
      <c r="B211" s="21" t="s">
        <v>503</v>
      </c>
      <c r="C211" s="21" t="s">
        <v>504</v>
      </c>
      <c r="D211" s="21" t="s">
        <v>6</v>
      </c>
    </row>
    <row r="212" spans="1:4" ht="30.75" customHeight="1">
      <c r="A212" s="59">
        <v>287</v>
      </c>
      <c r="B212" s="21" t="s">
        <v>524</v>
      </c>
      <c r="C212" s="21" t="s">
        <v>525</v>
      </c>
      <c r="D212" s="21" t="s">
        <v>6</v>
      </c>
    </row>
    <row r="213" spans="1:4" ht="30.75" customHeight="1">
      <c r="A213" s="59">
        <v>288</v>
      </c>
      <c r="B213" s="21" t="s">
        <v>521</v>
      </c>
      <c r="C213" s="21" t="s">
        <v>522</v>
      </c>
      <c r="D213" s="21" t="s">
        <v>188</v>
      </c>
    </row>
    <row r="214" spans="1:4" ht="30.75" customHeight="1">
      <c r="A214" s="59">
        <v>289</v>
      </c>
      <c r="B214" s="21" t="s">
        <v>173</v>
      </c>
      <c r="C214" s="21" t="s">
        <v>530</v>
      </c>
      <c r="D214" s="21" t="s">
        <v>188</v>
      </c>
    </row>
    <row r="215" spans="1:4" ht="30.75" customHeight="1">
      <c r="A215" s="59">
        <v>289</v>
      </c>
      <c r="B215" s="21" t="s">
        <v>538</v>
      </c>
      <c r="C215" s="21" t="s">
        <v>539</v>
      </c>
      <c r="D215" s="21" t="s">
        <v>6</v>
      </c>
    </row>
    <row r="216" spans="1:4" ht="30.75" customHeight="1">
      <c r="A216" s="59">
        <v>289</v>
      </c>
      <c r="B216" s="21" t="s">
        <v>542</v>
      </c>
      <c r="C216" s="21" t="s">
        <v>541</v>
      </c>
      <c r="D216" s="21" t="s">
        <v>6</v>
      </c>
    </row>
    <row r="217" spans="1:4" ht="57.75" customHeight="1">
      <c r="A217" s="59">
        <v>290</v>
      </c>
      <c r="B217" s="21" t="s">
        <v>526</v>
      </c>
      <c r="C217" s="21" t="s">
        <v>527</v>
      </c>
      <c r="D217" s="21" t="s">
        <v>186</v>
      </c>
    </row>
    <row r="218" spans="1:4" ht="26.25" customHeight="1">
      <c r="A218" s="59">
        <v>290</v>
      </c>
      <c r="B218" s="21" t="s">
        <v>173</v>
      </c>
      <c r="C218" s="21" t="s">
        <v>531</v>
      </c>
      <c r="D218" s="21" t="s">
        <v>188</v>
      </c>
    </row>
    <row r="219" spans="1:4" ht="26.25" customHeight="1">
      <c r="A219" s="59">
        <v>291</v>
      </c>
      <c r="B219" s="21" t="s">
        <v>173</v>
      </c>
      <c r="C219" s="21" t="s">
        <v>531</v>
      </c>
      <c r="D219" s="21" t="s">
        <v>188</v>
      </c>
    </row>
    <row r="220" spans="1:4" ht="26.25" customHeight="1">
      <c r="A220" s="59">
        <v>291</v>
      </c>
      <c r="B220" s="21" t="s">
        <v>173</v>
      </c>
      <c r="C220" s="21" t="s">
        <v>532</v>
      </c>
      <c r="D220" s="21" t="s">
        <v>186</v>
      </c>
    </row>
    <row r="221" spans="1:4" ht="27.75" customHeight="1">
      <c r="A221" s="59">
        <v>292</v>
      </c>
      <c r="B221" s="21" t="s">
        <v>529</v>
      </c>
      <c r="C221" s="21" t="s">
        <v>528</v>
      </c>
      <c r="D221" s="21" t="s">
        <v>186</v>
      </c>
    </row>
    <row r="222" spans="1:4" ht="27.75" customHeight="1">
      <c r="A222" s="59">
        <v>292</v>
      </c>
      <c r="B222" s="21" t="s">
        <v>533</v>
      </c>
      <c r="C222" s="21" t="s">
        <v>534</v>
      </c>
      <c r="D222" s="21" t="s">
        <v>188</v>
      </c>
    </row>
    <row r="223" spans="1:4" ht="48.75" customHeight="1">
      <c r="A223" s="59">
        <v>292</v>
      </c>
      <c r="B223" s="21" t="s">
        <v>535</v>
      </c>
      <c r="C223" s="21" t="s">
        <v>536</v>
      </c>
      <c r="D223" s="21" t="s">
        <v>186</v>
      </c>
    </row>
    <row r="224" spans="1:4" ht="48.75" customHeight="1">
      <c r="A224" s="59" t="s">
        <v>558</v>
      </c>
      <c r="B224" s="21" t="s">
        <v>559</v>
      </c>
      <c r="C224" s="21" t="s">
        <v>560</v>
      </c>
      <c r="D224" s="21" t="s">
        <v>188</v>
      </c>
    </row>
    <row r="225" spans="1:4" ht="27.75" customHeight="1">
      <c r="A225" s="59">
        <v>295</v>
      </c>
      <c r="B225" s="21" t="s">
        <v>543</v>
      </c>
      <c r="C225" s="21" t="s">
        <v>544</v>
      </c>
      <c r="D225" s="21" t="s">
        <v>188</v>
      </c>
    </row>
    <row r="226" spans="1:4" ht="15">
      <c r="A226" s="59">
        <v>295</v>
      </c>
      <c r="B226" s="21" t="s">
        <v>173</v>
      </c>
      <c r="C226" s="21" t="s">
        <v>545</v>
      </c>
      <c r="D226" s="21" t="s">
        <v>188</v>
      </c>
    </row>
    <row r="227" spans="1:4" ht="15">
      <c r="A227" s="59">
        <v>295</v>
      </c>
      <c r="B227" s="21" t="s">
        <v>173</v>
      </c>
      <c r="C227" s="21" t="s">
        <v>546</v>
      </c>
      <c r="D227" s="21" t="s">
        <v>188</v>
      </c>
    </row>
    <row r="228" spans="1:4" ht="15">
      <c r="A228" s="59">
        <v>295</v>
      </c>
      <c r="B228" s="21" t="s">
        <v>173</v>
      </c>
      <c r="C228" s="21" t="s">
        <v>547</v>
      </c>
      <c r="D228" s="21" t="s">
        <v>188</v>
      </c>
    </row>
    <row r="229" spans="1:4" ht="30">
      <c r="A229" s="59">
        <v>295</v>
      </c>
      <c r="B229" s="21" t="s">
        <v>548</v>
      </c>
      <c r="C229" s="21" t="s">
        <v>549</v>
      </c>
      <c r="D229" s="21" t="s">
        <v>188</v>
      </c>
    </row>
    <row r="230" spans="1:4" ht="30">
      <c r="A230" s="59">
        <v>295</v>
      </c>
      <c r="B230" s="21" t="s">
        <v>563</v>
      </c>
      <c r="C230" s="21" t="s">
        <v>603</v>
      </c>
      <c r="D230" s="21" t="s">
        <v>186</v>
      </c>
    </row>
    <row r="231" spans="1:4" ht="30">
      <c r="A231" s="59">
        <v>295</v>
      </c>
      <c r="B231" s="21" t="s">
        <v>564</v>
      </c>
      <c r="C231" s="21" t="s">
        <v>602</v>
      </c>
      <c r="D231" s="21" t="s">
        <v>186</v>
      </c>
    </row>
    <row r="232" spans="1:4" ht="33.75" customHeight="1">
      <c r="A232" s="59">
        <v>295</v>
      </c>
      <c r="B232" s="21" t="s">
        <v>566</v>
      </c>
      <c r="C232" s="21" t="s">
        <v>565</v>
      </c>
      <c r="D232" s="21" t="s">
        <v>188</v>
      </c>
    </row>
    <row r="233" spans="1:4" ht="45">
      <c r="A233" s="59">
        <v>296</v>
      </c>
      <c r="B233" s="21" t="s">
        <v>173</v>
      </c>
      <c r="C233" s="21" t="s">
        <v>561</v>
      </c>
      <c r="D233" s="21" t="s">
        <v>26</v>
      </c>
    </row>
    <row r="234" spans="1:4" ht="30">
      <c r="A234" s="59">
        <v>296</v>
      </c>
      <c r="B234" s="21" t="s">
        <v>173</v>
      </c>
      <c r="C234" s="21" t="s">
        <v>567</v>
      </c>
      <c r="D234" s="21" t="s">
        <v>26</v>
      </c>
    </row>
    <row r="235" spans="1:4" ht="30">
      <c r="A235" s="59">
        <v>40108</v>
      </c>
      <c r="B235" s="21" t="s">
        <v>173</v>
      </c>
      <c r="C235" s="21" t="s">
        <v>562</v>
      </c>
      <c r="D235" s="21" t="s">
        <v>6</v>
      </c>
    </row>
    <row r="236" spans="1:4" ht="60">
      <c r="A236" s="59">
        <v>40109</v>
      </c>
      <c r="B236" s="21" t="s">
        <v>557</v>
      </c>
      <c r="C236" s="21" t="s">
        <v>555</v>
      </c>
      <c r="D236" s="21" t="s">
        <v>26</v>
      </c>
    </row>
    <row r="237" spans="1:4" ht="30">
      <c r="A237" s="59">
        <v>40109</v>
      </c>
      <c r="B237" s="21" t="s">
        <v>173</v>
      </c>
      <c r="C237" s="21" t="s">
        <v>556</v>
      </c>
      <c r="D237" s="21" t="s">
        <v>188</v>
      </c>
    </row>
    <row r="238" spans="1:4" ht="30">
      <c r="A238" s="59">
        <v>40110</v>
      </c>
      <c r="B238" s="21" t="s">
        <v>551</v>
      </c>
      <c r="C238" s="21" t="s">
        <v>552</v>
      </c>
      <c r="D238" s="21" t="s">
        <v>186</v>
      </c>
    </row>
    <row r="239" spans="1:4" ht="30">
      <c r="A239" s="59">
        <v>40113</v>
      </c>
      <c r="B239" s="21" t="s">
        <v>568</v>
      </c>
      <c r="C239" s="21" t="s">
        <v>569</v>
      </c>
      <c r="D239" s="21" t="s">
        <v>188</v>
      </c>
    </row>
    <row r="240" spans="1:4" ht="30">
      <c r="A240" s="59">
        <v>40113</v>
      </c>
      <c r="B240" s="21" t="s">
        <v>173</v>
      </c>
      <c r="C240" s="21" t="s">
        <v>572</v>
      </c>
      <c r="D240" s="21" t="s">
        <v>188</v>
      </c>
    </row>
    <row r="241" spans="1:4" ht="36.75" customHeight="1">
      <c r="A241" s="59" t="s">
        <v>570</v>
      </c>
      <c r="B241" s="21" t="s">
        <v>362</v>
      </c>
      <c r="C241" s="21" t="s">
        <v>571</v>
      </c>
      <c r="D241" s="21" t="s">
        <v>188</v>
      </c>
    </row>
    <row r="242" spans="1:4" ht="30">
      <c r="A242" s="59">
        <v>40114</v>
      </c>
      <c r="B242" s="21" t="s">
        <v>173</v>
      </c>
      <c r="C242" s="21" t="s">
        <v>573</v>
      </c>
      <c r="D242" s="21" t="s">
        <v>188</v>
      </c>
    </row>
    <row r="243" spans="1:4" ht="60" customHeight="1">
      <c r="A243" s="59">
        <v>40114</v>
      </c>
      <c r="B243" s="21" t="s">
        <v>574</v>
      </c>
      <c r="C243" s="21" t="s">
        <v>575</v>
      </c>
      <c r="D243" s="21" t="s">
        <v>627</v>
      </c>
    </row>
    <row r="244" spans="1:4" ht="45">
      <c r="A244" s="59">
        <v>40115</v>
      </c>
      <c r="B244" s="21" t="s">
        <v>173</v>
      </c>
      <c r="C244" s="21" t="s">
        <v>576</v>
      </c>
      <c r="D244" s="21" t="s">
        <v>188</v>
      </c>
    </row>
    <row r="245" spans="1:4" ht="45">
      <c r="A245" s="59">
        <v>40116</v>
      </c>
      <c r="B245" s="21" t="s">
        <v>362</v>
      </c>
      <c r="C245" s="21" t="s">
        <v>577</v>
      </c>
      <c r="D245" s="2" t="s">
        <v>188</v>
      </c>
    </row>
    <row r="246" spans="1:4" ht="30">
      <c r="A246" s="59">
        <v>40116</v>
      </c>
      <c r="B246" s="21" t="s">
        <v>173</v>
      </c>
      <c r="C246" s="21" t="s">
        <v>578</v>
      </c>
      <c r="D246" s="2" t="s">
        <v>26</v>
      </c>
    </row>
    <row r="247" spans="1:4" ht="15">
      <c r="A247" s="17">
        <v>40118</v>
      </c>
      <c r="B247" s="26" t="s">
        <v>145</v>
      </c>
      <c r="C247" s="18" t="s">
        <v>146</v>
      </c>
      <c r="D247" s="2" t="s">
        <v>5</v>
      </c>
    </row>
    <row r="248" spans="1:4" ht="15">
      <c r="A248" s="59">
        <v>40121</v>
      </c>
      <c r="B248" s="24" t="s">
        <v>594</v>
      </c>
      <c r="C248" s="21" t="s">
        <v>595</v>
      </c>
      <c r="D248" s="2" t="s">
        <v>26</v>
      </c>
    </row>
    <row r="249" spans="1:4" ht="45">
      <c r="A249" s="59">
        <v>40125</v>
      </c>
      <c r="B249" s="21" t="s">
        <v>589</v>
      </c>
      <c r="C249" s="21" t="s">
        <v>590</v>
      </c>
      <c r="D249" s="2" t="s">
        <v>188</v>
      </c>
    </row>
    <row r="250" spans="1:4" ht="30">
      <c r="A250" s="59">
        <v>40125</v>
      </c>
      <c r="B250" s="21" t="s">
        <v>591</v>
      </c>
      <c r="C250" s="21" t="s">
        <v>592</v>
      </c>
      <c r="D250" s="2" t="s">
        <v>26</v>
      </c>
    </row>
    <row r="251" spans="1:4" ht="60">
      <c r="A251" s="59">
        <v>40127</v>
      </c>
      <c r="B251" s="21" t="s">
        <v>581</v>
      </c>
      <c r="C251" s="21" t="s">
        <v>582</v>
      </c>
      <c r="D251" s="2" t="s">
        <v>186</v>
      </c>
    </row>
    <row r="252" spans="1:4" ht="45">
      <c r="A252" s="59">
        <v>40128</v>
      </c>
      <c r="B252" s="21" t="s">
        <v>579</v>
      </c>
      <c r="C252" s="21" t="s">
        <v>580</v>
      </c>
      <c r="D252" s="2" t="s">
        <v>26</v>
      </c>
    </row>
    <row r="253" spans="1:4" ht="15">
      <c r="A253" s="59">
        <v>40128</v>
      </c>
      <c r="B253" s="21" t="s">
        <v>584</v>
      </c>
      <c r="C253" s="2" t="s">
        <v>585</v>
      </c>
      <c r="D253" s="2" t="s">
        <v>188</v>
      </c>
    </row>
    <row r="254" spans="1:4" ht="30">
      <c r="A254" s="59">
        <v>40128</v>
      </c>
      <c r="B254" s="21" t="s">
        <v>586</v>
      </c>
      <c r="C254" s="21" t="s">
        <v>587</v>
      </c>
      <c r="D254" s="2" t="s">
        <v>26</v>
      </c>
    </row>
    <row r="255" spans="1:4" ht="30">
      <c r="A255" s="59">
        <v>40130</v>
      </c>
      <c r="B255" s="21" t="s">
        <v>173</v>
      </c>
      <c r="C255" s="21" t="s">
        <v>588</v>
      </c>
      <c r="D255" s="2" t="s">
        <v>26</v>
      </c>
    </row>
    <row r="256" spans="1:4" ht="15">
      <c r="A256" s="59">
        <v>40131</v>
      </c>
      <c r="B256" s="21" t="s">
        <v>596</v>
      </c>
      <c r="C256" s="2" t="s">
        <v>597</v>
      </c>
      <c r="D256" s="2" t="s">
        <v>186</v>
      </c>
    </row>
    <row r="257" spans="1:4" ht="30">
      <c r="A257" s="59">
        <v>40132</v>
      </c>
      <c r="B257" s="21" t="s">
        <v>598</v>
      </c>
      <c r="C257" s="21" t="s">
        <v>611</v>
      </c>
      <c r="D257" s="2" t="s">
        <v>26</v>
      </c>
    </row>
    <row r="258" spans="1:4" ht="30">
      <c r="A258" s="59">
        <v>40133</v>
      </c>
      <c r="B258" s="21" t="s">
        <v>145</v>
      </c>
      <c r="C258" s="21" t="s">
        <v>601</v>
      </c>
      <c r="D258" s="2" t="s">
        <v>186</v>
      </c>
    </row>
    <row r="259" spans="1:4" ht="15">
      <c r="A259" s="59">
        <v>40136</v>
      </c>
      <c r="B259" s="21" t="s">
        <v>594</v>
      </c>
      <c r="C259" s="21" t="s">
        <v>609</v>
      </c>
      <c r="D259" s="2" t="s">
        <v>26</v>
      </c>
    </row>
    <row r="260" spans="1:4" ht="30">
      <c r="A260" s="59">
        <v>40137</v>
      </c>
      <c r="B260" s="21" t="s">
        <v>173</v>
      </c>
      <c r="C260" s="21" t="s">
        <v>612</v>
      </c>
      <c r="D260" s="2" t="s">
        <v>186</v>
      </c>
    </row>
    <row r="261" spans="1:4" ht="45">
      <c r="A261" s="59">
        <v>40137</v>
      </c>
      <c r="B261" s="21" t="s">
        <v>173</v>
      </c>
      <c r="C261" s="21" t="s">
        <v>613</v>
      </c>
      <c r="D261" s="2" t="s">
        <v>188</v>
      </c>
    </row>
    <row r="262" spans="1:4" ht="15">
      <c r="A262" s="59">
        <v>40137</v>
      </c>
      <c r="B262" s="21" t="s">
        <v>173</v>
      </c>
      <c r="C262" s="21" t="s">
        <v>614</v>
      </c>
      <c r="D262" s="2" t="s">
        <v>188</v>
      </c>
    </row>
    <row r="263" spans="1:4" ht="45">
      <c r="A263" s="59">
        <v>40139</v>
      </c>
      <c r="B263" s="21" t="s">
        <v>173</v>
      </c>
      <c r="C263" s="21" t="s">
        <v>615</v>
      </c>
      <c r="D263" s="2" t="s">
        <v>188</v>
      </c>
    </row>
    <row r="264" spans="1:4" ht="75">
      <c r="A264" s="59">
        <v>40144</v>
      </c>
      <c r="B264" s="21" t="s">
        <v>625</v>
      </c>
      <c r="C264" s="21" t="s">
        <v>626</v>
      </c>
      <c r="D264" s="2" t="s">
        <v>627</v>
      </c>
    </row>
    <row r="265" spans="1:4" ht="45">
      <c r="A265" s="59">
        <v>40146</v>
      </c>
      <c r="B265" s="21" t="s">
        <v>173</v>
      </c>
      <c r="C265" s="21" t="s">
        <v>616</v>
      </c>
      <c r="D265" s="2" t="s">
        <v>188</v>
      </c>
    </row>
    <row r="266" spans="1:4" ht="30">
      <c r="A266" s="59">
        <v>40146</v>
      </c>
      <c r="B266" s="21" t="s">
        <v>173</v>
      </c>
      <c r="C266" s="21" t="s">
        <v>617</v>
      </c>
      <c r="D266" s="2" t="s">
        <v>26</v>
      </c>
    </row>
    <row r="267" spans="1:4" ht="15">
      <c r="A267" s="59">
        <v>40146</v>
      </c>
      <c r="B267" s="21" t="s">
        <v>173</v>
      </c>
      <c r="C267" s="21" t="s">
        <v>435</v>
      </c>
      <c r="D267" s="2" t="s">
        <v>26</v>
      </c>
    </row>
    <row r="268" spans="1:4" ht="15">
      <c r="A268" s="59">
        <v>40146</v>
      </c>
      <c r="B268" s="21" t="s">
        <v>173</v>
      </c>
      <c r="C268" s="21" t="s">
        <v>618</v>
      </c>
      <c r="D268" s="2" t="s">
        <v>188</v>
      </c>
    </row>
    <row r="269" spans="1:4" ht="30">
      <c r="A269" s="59">
        <v>40146</v>
      </c>
      <c r="B269" s="21" t="s">
        <v>620</v>
      </c>
      <c r="C269" s="21" t="s">
        <v>619</v>
      </c>
      <c r="D269" s="2" t="s">
        <v>188</v>
      </c>
    </row>
    <row r="270" spans="1:4" ht="30">
      <c r="A270" s="59">
        <v>40146</v>
      </c>
      <c r="B270" s="21" t="s">
        <v>173</v>
      </c>
      <c r="C270" s="21" t="s">
        <v>621</v>
      </c>
      <c r="D270" s="2" t="s">
        <v>26</v>
      </c>
    </row>
    <row r="271" spans="1:4" ht="15">
      <c r="A271" s="59">
        <v>40146</v>
      </c>
      <c r="B271" s="21" t="s">
        <v>173</v>
      </c>
      <c r="C271" s="21" t="s">
        <v>622</v>
      </c>
      <c r="D271" s="2" t="s">
        <v>188</v>
      </c>
    </row>
    <row r="272" spans="1:4" ht="29.25" customHeight="1">
      <c r="A272" s="59">
        <v>40146</v>
      </c>
      <c r="B272" s="21" t="s">
        <v>624</v>
      </c>
      <c r="C272" s="21" t="s">
        <v>623</v>
      </c>
      <c r="D272" s="2" t="s">
        <v>188</v>
      </c>
    </row>
    <row r="273" spans="1:4" ht="30">
      <c r="A273" s="59">
        <v>40146</v>
      </c>
      <c r="B273" s="21" t="s">
        <v>628</v>
      </c>
      <c r="C273" s="21" t="s">
        <v>629</v>
      </c>
      <c r="D273" s="2" t="s">
        <v>627</v>
      </c>
    </row>
    <row r="274" spans="1:4" ht="75">
      <c r="A274" s="59">
        <v>40146</v>
      </c>
      <c r="B274" s="21" t="s">
        <v>630</v>
      </c>
      <c r="C274" s="21" t="s">
        <v>631</v>
      </c>
      <c r="D274" s="2" t="s">
        <v>627</v>
      </c>
    </row>
    <row r="275" spans="1:4" ht="30">
      <c r="A275" s="59">
        <v>40146</v>
      </c>
      <c r="B275" s="21" t="s">
        <v>634</v>
      </c>
      <c r="C275" s="21" t="s">
        <v>635</v>
      </c>
      <c r="D275" s="2" t="s">
        <v>186</v>
      </c>
    </row>
    <row r="276" spans="1:4" ht="15">
      <c r="A276" s="59">
        <v>40146</v>
      </c>
      <c r="B276" s="21" t="s">
        <v>173</v>
      </c>
      <c r="C276" s="21" t="s">
        <v>640</v>
      </c>
      <c r="D276" s="2" t="s">
        <v>188</v>
      </c>
    </row>
    <row r="277" spans="1:4" ht="15">
      <c r="A277" s="71">
        <v>39781</v>
      </c>
      <c r="B277" s="67" t="s">
        <v>65</v>
      </c>
      <c r="C277" s="67" t="s">
        <v>715</v>
      </c>
      <c r="D277" s="68" t="s">
        <v>186</v>
      </c>
    </row>
    <row r="278" spans="1:4" ht="75">
      <c r="A278" s="59">
        <v>40147</v>
      </c>
      <c r="B278" s="21" t="s">
        <v>632</v>
      </c>
      <c r="C278" s="21" t="s">
        <v>712</v>
      </c>
      <c r="D278" s="2" t="s">
        <v>627</v>
      </c>
    </row>
    <row r="279" spans="1:4" ht="15">
      <c r="A279" s="59">
        <v>40148</v>
      </c>
      <c r="B279" s="21" t="s">
        <v>642</v>
      </c>
      <c r="C279" s="21" t="s">
        <v>643</v>
      </c>
      <c r="D279" s="2" t="s">
        <v>627</v>
      </c>
    </row>
    <row r="280" spans="1:4" ht="75">
      <c r="A280" s="59">
        <v>40149</v>
      </c>
      <c r="B280" s="21" t="s">
        <v>625</v>
      </c>
      <c r="C280" s="21" t="s">
        <v>633</v>
      </c>
      <c r="D280" s="2" t="s">
        <v>26</v>
      </c>
    </row>
    <row r="281" spans="1:4" ht="15">
      <c r="A281" s="59">
        <v>40149</v>
      </c>
      <c r="B281" s="21" t="s">
        <v>173</v>
      </c>
      <c r="C281" s="21" t="s">
        <v>622</v>
      </c>
      <c r="D281" s="2" t="s">
        <v>188</v>
      </c>
    </row>
    <row r="282" spans="1:4" ht="15">
      <c r="A282" s="59">
        <v>40149</v>
      </c>
      <c r="B282" s="21" t="s">
        <v>637</v>
      </c>
      <c r="C282" s="21" t="s">
        <v>636</v>
      </c>
      <c r="D282" s="2" t="s">
        <v>26</v>
      </c>
    </row>
    <row r="283" spans="1:4" ht="30">
      <c r="A283" s="59">
        <v>40149</v>
      </c>
      <c r="B283" s="21" t="s">
        <v>638</v>
      </c>
      <c r="C283" s="21" t="s">
        <v>639</v>
      </c>
      <c r="D283" s="2" t="s">
        <v>26</v>
      </c>
    </row>
    <row r="284" spans="1:4" ht="75">
      <c r="A284" s="59">
        <v>40151</v>
      </c>
      <c r="B284" s="21" t="s">
        <v>681</v>
      </c>
      <c r="C284" s="21" t="s">
        <v>653</v>
      </c>
      <c r="D284" s="2" t="s">
        <v>627</v>
      </c>
    </row>
    <row r="285" spans="1:4" ht="15">
      <c r="A285" s="59">
        <v>40152</v>
      </c>
      <c r="B285" s="21" t="s">
        <v>682</v>
      </c>
      <c r="C285" s="21" t="s">
        <v>644</v>
      </c>
      <c r="D285" s="2" t="s">
        <v>188</v>
      </c>
    </row>
    <row r="286" spans="1:4" ht="30">
      <c r="A286" s="59">
        <v>40153</v>
      </c>
      <c r="B286" s="21" t="s">
        <v>683</v>
      </c>
      <c r="C286" s="21" t="s">
        <v>654</v>
      </c>
      <c r="D286" s="2" t="s">
        <v>26</v>
      </c>
    </row>
    <row r="287" spans="1:4" ht="15">
      <c r="A287" s="59">
        <v>40153</v>
      </c>
      <c r="B287" s="21" t="s">
        <v>173</v>
      </c>
      <c r="C287" s="21" t="s">
        <v>655</v>
      </c>
      <c r="D287" s="2" t="s">
        <v>186</v>
      </c>
    </row>
    <row r="288" spans="1:4" ht="15">
      <c r="A288" s="59">
        <v>40153</v>
      </c>
      <c r="B288" s="21" t="s">
        <v>173</v>
      </c>
      <c r="C288" s="21" t="s">
        <v>656</v>
      </c>
      <c r="D288" s="2" t="s">
        <v>26</v>
      </c>
    </row>
    <row r="289" spans="1:4" ht="15">
      <c r="A289" s="59">
        <v>40154</v>
      </c>
      <c r="B289" s="21" t="s">
        <v>173</v>
      </c>
      <c r="C289" s="21" t="s">
        <v>657</v>
      </c>
      <c r="D289" s="2" t="s">
        <v>26</v>
      </c>
    </row>
    <row r="290" spans="1:4" ht="15">
      <c r="A290" s="59">
        <v>40156</v>
      </c>
      <c r="B290" s="21" t="s">
        <v>173</v>
      </c>
      <c r="C290" s="21" t="s">
        <v>658</v>
      </c>
      <c r="D290" s="2" t="s">
        <v>188</v>
      </c>
    </row>
    <row r="291" spans="1:4" ht="15">
      <c r="A291" s="59">
        <v>40156</v>
      </c>
      <c r="B291" s="21" t="s">
        <v>173</v>
      </c>
      <c r="C291" s="21" t="s">
        <v>658</v>
      </c>
      <c r="D291" s="2" t="s">
        <v>188</v>
      </c>
    </row>
    <row r="292" spans="1:4" ht="15">
      <c r="A292" s="59">
        <v>40156</v>
      </c>
      <c r="B292" s="21" t="s">
        <v>173</v>
      </c>
      <c r="C292" s="21" t="s">
        <v>659</v>
      </c>
      <c r="D292" s="2" t="s">
        <v>627</v>
      </c>
    </row>
    <row r="293" spans="1:4" ht="15">
      <c r="A293" s="59">
        <v>40156</v>
      </c>
      <c r="B293" s="21" t="s">
        <v>173</v>
      </c>
      <c r="C293" s="21" t="s">
        <v>660</v>
      </c>
      <c r="D293" s="2" t="s">
        <v>188</v>
      </c>
    </row>
    <row r="294" spans="1:4" ht="15">
      <c r="A294" s="59">
        <v>40156</v>
      </c>
      <c r="B294" s="21" t="s">
        <v>173</v>
      </c>
      <c r="C294" s="21" t="s">
        <v>661</v>
      </c>
      <c r="D294" s="2" t="s">
        <v>188</v>
      </c>
    </row>
    <row r="295" spans="1:4" ht="15">
      <c r="A295" s="59">
        <v>40160</v>
      </c>
      <c r="B295" s="21" t="s">
        <v>648</v>
      </c>
      <c r="C295" s="21" t="s">
        <v>649</v>
      </c>
      <c r="D295" s="2" t="s">
        <v>186</v>
      </c>
    </row>
    <row r="296" spans="1:4" ht="15">
      <c r="A296" s="59">
        <v>40160</v>
      </c>
      <c r="B296" s="21" t="s">
        <v>173</v>
      </c>
      <c r="C296" s="21" t="s">
        <v>614</v>
      </c>
      <c r="D296" s="2" t="s">
        <v>188</v>
      </c>
    </row>
    <row r="297" spans="1:4" ht="15">
      <c r="A297" s="59">
        <v>40160</v>
      </c>
      <c r="B297" s="21" t="s">
        <v>173</v>
      </c>
      <c r="C297" s="21" t="s">
        <v>662</v>
      </c>
      <c r="D297" s="2" t="s">
        <v>188</v>
      </c>
    </row>
    <row r="298" spans="1:4" ht="30">
      <c r="A298" s="59">
        <v>40165</v>
      </c>
      <c r="B298" s="21" t="s">
        <v>650</v>
      </c>
      <c r="C298" s="21" t="s">
        <v>651</v>
      </c>
      <c r="D298" s="2" t="s">
        <v>627</v>
      </c>
    </row>
    <row r="299" spans="1:4" ht="135">
      <c r="A299" s="59">
        <v>40166</v>
      </c>
      <c r="B299" s="21" t="s">
        <v>684</v>
      </c>
      <c r="C299" s="21" t="s">
        <v>685</v>
      </c>
      <c r="D299" s="2" t="s">
        <v>627</v>
      </c>
    </row>
    <row r="300" spans="1:4" ht="15">
      <c r="A300" s="59">
        <v>40166</v>
      </c>
      <c r="B300" s="21" t="s">
        <v>686</v>
      </c>
      <c r="C300" s="21" t="s">
        <v>687</v>
      </c>
      <c r="D300" s="2" t="s">
        <v>186</v>
      </c>
    </row>
    <row r="301" spans="1:4" ht="15">
      <c r="A301" s="59">
        <v>40166</v>
      </c>
      <c r="B301" s="21" t="s">
        <v>173</v>
      </c>
      <c r="C301" s="21" t="s">
        <v>662</v>
      </c>
      <c r="D301" s="2" t="s">
        <v>188</v>
      </c>
    </row>
    <row r="302" spans="1:4" ht="15">
      <c r="A302" s="59">
        <v>40166</v>
      </c>
      <c r="B302" s="21" t="s">
        <v>173</v>
      </c>
      <c r="C302" s="21" t="s">
        <v>305</v>
      </c>
      <c r="D302" s="2" t="s">
        <v>188</v>
      </c>
    </row>
    <row r="303" spans="1:4" ht="30">
      <c r="A303" s="59">
        <v>40166</v>
      </c>
      <c r="B303" s="21" t="s">
        <v>173</v>
      </c>
      <c r="C303" s="21" t="s">
        <v>663</v>
      </c>
      <c r="D303" s="2" t="s">
        <v>188</v>
      </c>
    </row>
    <row r="304" spans="1:4" ht="15">
      <c r="A304" s="59">
        <v>40166</v>
      </c>
      <c r="B304" s="21" t="s">
        <v>173</v>
      </c>
      <c r="C304" s="21" t="s">
        <v>644</v>
      </c>
      <c r="D304" s="2" t="s">
        <v>188</v>
      </c>
    </row>
    <row r="305" spans="1:4" ht="15">
      <c r="A305" s="59">
        <v>40166</v>
      </c>
      <c r="B305" s="21" t="s">
        <v>173</v>
      </c>
      <c r="C305" s="21" t="s">
        <v>644</v>
      </c>
      <c r="D305" s="2" t="s">
        <v>188</v>
      </c>
    </row>
    <row r="306" spans="1:4" ht="30">
      <c r="A306" s="59">
        <v>40166</v>
      </c>
      <c r="B306" s="21" t="s">
        <v>688</v>
      </c>
      <c r="C306" s="21" t="s">
        <v>689</v>
      </c>
      <c r="D306" s="2" t="s">
        <v>189</v>
      </c>
    </row>
    <row r="307" spans="1:4" ht="15">
      <c r="A307" s="59">
        <v>40167</v>
      </c>
      <c r="B307" s="21" t="s">
        <v>173</v>
      </c>
      <c r="C307" s="21" t="s">
        <v>664</v>
      </c>
      <c r="D307" s="2" t="s">
        <v>188</v>
      </c>
    </row>
    <row r="308" spans="1:4" ht="30">
      <c r="A308" s="59">
        <v>40170</v>
      </c>
      <c r="B308" s="21" t="s">
        <v>645</v>
      </c>
      <c r="C308" s="21" t="s">
        <v>690</v>
      </c>
      <c r="D308" s="2" t="s">
        <v>6</v>
      </c>
    </row>
    <row r="309" spans="1:4" ht="15">
      <c r="A309" s="59">
        <v>40170</v>
      </c>
      <c r="B309" s="21" t="s">
        <v>646</v>
      </c>
      <c r="C309" s="21" t="s">
        <v>647</v>
      </c>
      <c r="D309" s="2" t="s">
        <v>627</v>
      </c>
    </row>
    <row r="310" spans="1:4" ht="15">
      <c r="A310" s="59">
        <v>40170</v>
      </c>
      <c r="B310" s="21" t="s">
        <v>173</v>
      </c>
      <c r="C310" s="21" t="s">
        <v>442</v>
      </c>
      <c r="D310" s="2" t="s">
        <v>188</v>
      </c>
    </row>
    <row r="311" spans="1:4" ht="15">
      <c r="A311" s="59">
        <v>40170</v>
      </c>
      <c r="B311" s="21" t="s">
        <v>693</v>
      </c>
      <c r="C311" s="21" t="s">
        <v>694</v>
      </c>
      <c r="D311" s="2" t="s">
        <v>627</v>
      </c>
    </row>
    <row r="312" spans="1:4" ht="15">
      <c r="A312" s="59">
        <v>40173</v>
      </c>
      <c r="B312" s="21" t="s">
        <v>691</v>
      </c>
      <c r="C312" s="21" t="s">
        <v>692</v>
      </c>
      <c r="D312" s="2" t="s">
        <v>627</v>
      </c>
    </row>
    <row r="313" spans="1:4" ht="15">
      <c r="A313" s="59">
        <v>40173</v>
      </c>
      <c r="B313" s="21" t="s">
        <v>107</v>
      </c>
      <c r="C313" s="21" t="s">
        <v>652</v>
      </c>
      <c r="D313" s="2" t="s">
        <v>627</v>
      </c>
    </row>
    <row r="314" spans="1:4" ht="15">
      <c r="A314" s="59">
        <v>40173</v>
      </c>
      <c r="B314" s="21" t="s">
        <v>173</v>
      </c>
      <c r="C314" s="21" t="s">
        <v>665</v>
      </c>
      <c r="D314" s="2" t="s">
        <v>188</v>
      </c>
    </row>
    <row r="315" spans="1:4" ht="15">
      <c r="A315" s="59">
        <v>40173</v>
      </c>
      <c r="B315" s="21" t="s">
        <v>695</v>
      </c>
      <c r="C315" s="21" t="s">
        <v>666</v>
      </c>
      <c r="D315" s="2" t="s">
        <v>627</v>
      </c>
    </row>
    <row r="316" spans="1:4" ht="15">
      <c r="A316" s="59">
        <v>40173</v>
      </c>
      <c r="B316" s="21" t="s">
        <v>173</v>
      </c>
      <c r="C316" s="21" t="s">
        <v>667</v>
      </c>
      <c r="D316" s="2" t="s">
        <v>627</v>
      </c>
    </row>
    <row r="317" spans="1:4" ht="15">
      <c r="A317" s="59">
        <v>40173</v>
      </c>
      <c r="B317" s="21" t="s">
        <v>173</v>
      </c>
      <c r="C317" s="21" t="s">
        <v>668</v>
      </c>
      <c r="D317" s="2" t="s">
        <v>627</v>
      </c>
    </row>
    <row r="318" spans="1:4" ht="45">
      <c r="A318" s="59">
        <v>40173</v>
      </c>
      <c r="B318" s="21" t="s">
        <v>696</v>
      </c>
      <c r="C318" s="21" t="s">
        <v>697</v>
      </c>
      <c r="D318" s="2" t="s">
        <v>627</v>
      </c>
    </row>
    <row r="319" spans="1:4" ht="15">
      <c r="A319" s="59">
        <v>40173</v>
      </c>
      <c r="B319" s="21" t="s">
        <v>173</v>
      </c>
      <c r="C319" s="21" t="s">
        <v>669</v>
      </c>
      <c r="D319" s="2" t="s">
        <v>26</v>
      </c>
    </row>
    <row r="320" spans="1:4" ht="30">
      <c r="A320" s="59">
        <v>40174</v>
      </c>
      <c r="B320" s="21" t="s">
        <v>173</v>
      </c>
      <c r="C320" s="21" t="s">
        <v>670</v>
      </c>
      <c r="D320" s="2" t="s">
        <v>627</v>
      </c>
    </row>
    <row r="321" spans="1:4" ht="15">
      <c r="A321" s="59">
        <v>40174</v>
      </c>
      <c r="B321" s="21" t="s">
        <v>173</v>
      </c>
      <c r="C321" s="21" t="s">
        <v>671</v>
      </c>
      <c r="D321" s="2" t="s">
        <v>627</v>
      </c>
    </row>
    <row r="322" spans="1:4" ht="15">
      <c r="A322" s="59">
        <v>40174</v>
      </c>
      <c r="B322" s="21" t="s">
        <v>173</v>
      </c>
      <c r="C322" s="21" t="s">
        <v>631</v>
      </c>
      <c r="D322" s="2" t="s">
        <v>627</v>
      </c>
    </row>
    <row r="323" spans="1:4" ht="15">
      <c r="A323" s="59">
        <v>40175</v>
      </c>
      <c r="B323" s="21" t="s">
        <v>173</v>
      </c>
      <c r="C323" s="21" t="s">
        <v>698</v>
      </c>
      <c r="D323" s="2" t="s">
        <v>188</v>
      </c>
    </row>
    <row r="324" spans="1:4" ht="15">
      <c r="A324" s="59">
        <v>40541</v>
      </c>
      <c r="B324" s="21" t="s">
        <v>481</v>
      </c>
      <c r="C324" s="21" t="s">
        <v>713</v>
      </c>
      <c r="D324" s="2" t="s">
        <v>627</v>
      </c>
    </row>
    <row r="325" spans="1:4" ht="15">
      <c r="A325" s="59">
        <v>40176</v>
      </c>
      <c r="B325" s="21" t="s">
        <v>173</v>
      </c>
      <c r="C325" s="21" t="s">
        <v>714</v>
      </c>
      <c r="D325" s="2" t="s">
        <v>188</v>
      </c>
    </row>
    <row r="326" spans="1:4" ht="15">
      <c r="A326" s="59">
        <v>40177</v>
      </c>
      <c r="B326" s="21" t="s">
        <v>173</v>
      </c>
      <c r="C326" s="21" t="s">
        <v>699</v>
      </c>
      <c r="D326" s="2" t="s">
        <v>188</v>
      </c>
    </row>
    <row r="327" spans="1:4" ht="15">
      <c r="A327" s="59">
        <v>40178</v>
      </c>
      <c r="B327" s="21" t="s">
        <v>700</v>
      </c>
      <c r="C327" s="21" t="s">
        <v>701</v>
      </c>
      <c r="D327" s="2" t="s">
        <v>188</v>
      </c>
    </row>
    <row r="328" spans="1:4" ht="30">
      <c r="A328" s="59">
        <v>40543</v>
      </c>
      <c r="B328" s="21" t="s">
        <v>702</v>
      </c>
      <c r="C328" s="21" t="s">
        <v>703</v>
      </c>
      <c r="D328" s="2" t="s">
        <v>627</v>
      </c>
    </row>
    <row r="329" spans="1:4" ht="15">
      <c r="A329" s="59">
        <v>40178</v>
      </c>
      <c r="B329" s="21" t="s">
        <v>173</v>
      </c>
      <c r="C329" s="21" t="s">
        <v>698</v>
      </c>
      <c r="D329" s="2" t="s">
        <v>188</v>
      </c>
    </row>
    <row r="330" spans="1:4" ht="30">
      <c r="A330" s="59">
        <v>40543</v>
      </c>
      <c r="B330" s="21" t="s">
        <v>704</v>
      </c>
      <c r="C330" s="21" t="s">
        <v>705</v>
      </c>
      <c r="D330" s="2" t="s">
        <v>627</v>
      </c>
    </row>
    <row r="331" spans="1:4" ht="30">
      <c r="A331" s="59">
        <v>40178</v>
      </c>
      <c r="B331" s="21" t="s">
        <v>706</v>
      </c>
      <c r="C331" s="21" t="s">
        <v>707</v>
      </c>
      <c r="D331" s="2" t="s">
        <v>627</v>
      </c>
    </row>
    <row r="332" spans="1:4" ht="105">
      <c r="A332" s="59">
        <v>40543</v>
      </c>
      <c r="B332" s="21" t="s">
        <v>708</v>
      </c>
      <c r="C332" s="21" t="s">
        <v>709</v>
      </c>
      <c r="D332" s="2" t="s">
        <v>627</v>
      </c>
    </row>
    <row r="333" spans="1:4" ht="15">
      <c r="A333" s="71"/>
      <c r="B333" s="67"/>
      <c r="C333" s="67"/>
      <c r="D333" s="68"/>
    </row>
  </sheetData>
  <sheetProtection/>
  <dataValidations count="1">
    <dataValidation type="list" allowBlank="1" showInputMessage="1" showErrorMessage="1" sqref="D3:D333">
      <formula1>сп</formula1>
    </dataValidation>
  </dataValidations>
  <hyperlinks>
    <hyperlink ref="B156" r:id="rId1" display="Leno4k@ (с форума Калининград.ру)"/>
  </hyperlinks>
  <printOptions/>
  <pageMargins left="0.75" right="0.75" top="0.3" bottom="0.54" header="0.35" footer="0.5"/>
  <pageSetup horizontalDpi="600" verticalDpi="600" orientation="portrait" paperSize="9" scale="54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75" zoomScaleNormal="75" zoomScalePageLayoutView="0" workbookViewId="0" topLeftCell="A1">
      <selection activeCell="H19" sqref="H19"/>
    </sheetView>
  </sheetViews>
  <sheetFormatPr defaultColWidth="9.140625" defaultRowHeight="12.75"/>
  <cols>
    <col min="1" max="2" width="18.421875" style="1" customWidth="1"/>
    <col min="3" max="3" width="31.00390625" style="1" customWidth="1"/>
    <col min="4" max="4" width="10.140625" style="1" bestFit="1" customWidth="1"/>
    <col min="5" max="6" width="11.57421875" style="1" bestFit="1" customWidth="1"/>
    <col min="7" max="9" width="9.140625" style="1" customWidth="1"/>
    <col min="10" max="10" width="10.00390625" style="1" bestFit="1" customWidth="1"/>
    <col min="11" max="16384" width="9.140625" style="1" customWidth="1"/>
  </cols>
  <sheetData>
    <row r="1" spans="1:28" ht="15">
      <c r="A1" s="38" t="s">
        <v>259</v>
      </c>
      <c r="B1" s="38"/>
      <c r="C1" s="39"/>
      <c r="D1" s="41"/>
      <c r="E1" s="41"/>
      <c r="F1" s="41"/>
      <c r="G1" s="41"/>
      <c r="H1" s="41"/>
      <c r="I1" s="41"/>
      <c r="X1" s="72" t="s">
        <v>2</v>
      </c>
      <c r="Y1" s="72"/>
      <c r="Z1" s="72"/>
      <c r="AA1" s="73"/>
      <c r="AB1" s="73"/>
    </row>
    <row r="2" spans="1:28" ht="15" customHeight="1">
      <c r="A2" s="97" t="s">
        <v>260</v>
      </c>
      <c r="B2" s="99" t="s">
        <v>8</v>
      </c>
      <c r="C2" s="97" t="s">
        <v>261</v>
      </c>
      <c r="D2" s="62" t="s">
        <v>16</v>
      </c>
      <c r="E2" s="62" t="s">
        <v>17</v>
      </c>
      <c r="F2" s="62" t="s">
        <v>18</v>
      </c>
      <c r="G2" s="62" t="s">
        <v>19</v>
      </c>
      <c r="H2" s="62" t="s">
        <v>20</v>
      </c>
      <c r="I2" s="62" t="s">
        <v>21</v>
      </c>
      <c r="J2" s="62" t="s">
        <v>72</v>
      </c>
      <c r="X2" s="1" t="s">
        <v>3</v>
      </c>
      <c r="AA2" s="73"/>
      <c r="AB2" s="73"/>
    </row>
    <row r="3" spans="1:28" ht="15">
      <c r="A3" s="97"/>
      <c r="B3" s="100"/>
      <c r="C3" s="97"/>
      <c r="D3" s="35" t="s">
        <v>11</v>
      </c>
      <c r="E3" s="35" t="s">
        <v>11</v>
      </c>
      <c r="F3" s="35" t="s">
        <v>11</v>
      </c>
      <c r="G3" s="35" t="s">
        <v>11</v>
      </c>
      <c r="H3" s="35" t="s">
        <v>11</v>
      </c>
      <c r="I3" s="35" t="s">
        <v>11</v>
      </c>
      <c r="J3" s="35" t="s">
        <v>11</v>
      </c>
      <c r="X3" s="1" t="s">
        <v>4</v>
      </c>
      <c r="AA3" s="73"/>
      <c r="AB3" s="73"/>
    </row>
    <row r="4" spans="1:28" ht="30">
      <c r="A4" s="15" t="s">
        <v>339</v>
      </c>
      <c r="B4" s="21" t="s">
        <v>337</v>
      </c>
      <c r="C4" s="21" t="s">
        <v>340</v>
      </c>
      <c r="D4" s="5">
        <v>40011</v>
      </c>
      <c r="E4" s="35"/>
      <c r="F4" s="35"/>
      <c r="G4" s="35"/>
      <c r="H4" s="35"/>
      <c r="I4" s="35"/>
      <c r="J4" s="35"/>
      <c r="X4" s="74" t="s">
        <v>388</v>
      </c>
      <c r="AA4" s="73"/>
      <c r="AB4" s="73"/>
    </row>
    <row r="5" spans="1:28" ht="30">
      <c r="A5" s="15" t="s">
        <v>341</v>
      </c>
      <c r="B5" s="21" t="s">
        <v>337</v>
      </c>
      <c r="C5" s="21" t="s">
        <v>338</v>
      </c>
      <c r="D5" s="5">
        <v>40011</v>
      </c>
      <c r="E5" s="35"/>
      <c r="F5" s="35"/>
      <c r="G5" s="35"/>
      <c r="H5" s="35"/>
      <c r="I5" s="35"/>
      <c r="J5" s="35"/>
      <c r="W5" s="74"/>
      <c r="X5" s="74" t="s">
        <v>186</v>
      </c>
      <c r="Y5" s="74"/>
      <c r="AA5" s="73"/>
      <c r="AB5" s="73"/>
    </row>
    <row r="6" spans="1:28" ht="45">
      <c r="A6" s="15" t="s">
        <v>266</v>
      </c>
      <c r="B6" s="15" t="s">
        <v>267</v>
      </c>
      <c r="C6" s="21" t="s">
        <v>268</v>
      </c>
      <c r="D6" s="5">
        <v>40008</v>
      </c>
      <c r="E6" s="35"/>
      <c r="F6" s="35"/>
      <c r="G6" s="35"/>
      <c r="H6" s="35"/>
      <c r="I6" s="35"/>
      <c r="J6" s="35"/>
      <c r="W6" s="74"/>
      <c r="X6" s="74" t="s">
        <v>6</v>
      </c>
      <c r="Y6" s="74"/>
      <c r="Z6" s="74"/>
      <c r="AA6" s="73"/>
      <c r="AB6" s="73"/>
    </row>
    <row r="7" spans="1:28" ht="45">
      <c r="A7" s="15" t="s">
        <v>266</v>
      </c>
      <c r="B7" s="21" t="s">
        <v>263</v>
      </c>
      <c r="C7" s="21" t="s">
        <v>269</v>
      </c>
      <c r="D7" s="5">
        <v>40017</v>
      </c>
      <c r="E7" s="35"/>
      <c r="F7" s="35"/>
      <c r="G7" s="35"/>
      <c r="H7" s="35"/>
      <c r="I7" s="35"/>
      <c r="J7" s="35"/>
      <c r="W7" s="74"/>
      <c r="X7" s="74" t="s">
        <v>188</v>
      </c>
      <c r="Y7" s="74"/>
      <c r="AA7" s="73"/>
      <c r="AB7" s="73"/>
    </row>
    <row r="8" spans="1:28" ht="63.75" customHeight="1">
      <c r="A8" s="21" t="s">
        <v>264</v>
      </c>
      <c r="B8" s="21" t="s">
        <v>433</v>
      </c>
      <c r="C8" s="21" t="s">
        <v>262</v>
      </c>
      <c r="D8" s="5">
        <v>40019</v>
      </c>
      <c r="E8" s="2"/>
      <c r="F8" s="2"/>
      <c r="G8" s="2"/>
      <c r="H8" s="2"/>
      <c r="I8" s="2"/>
      <c r="J8" s="2"/>
      <c r="W8" s="74"/>
      <c r="X8" s="74" t="s">
        <v>26</v>
      </c>
      <c r="Y8" s="74"/>
      <c r="AA8" s="73"/>
      <c r="AB8" s="73"/>
    </row>
    <row r="9" spans="1:28" ht="45">
      <c r="A9" s="21" t="s">
        <v>265</v>
      </c>
      <c r="B9" s="21" t="s">
        <v>433</v>
      </c>
      <c r="C9" s="21" t="s">
        <v>262</v>
      </c>
      <c r="D9" s="5">
        <v>40019</v>
      </c>
      <c r="E9" s="2"/>
      <c r="F9" s="2"/>
      <c r="G9" s="2"/>
      <c r="H9" s="2"/>
      <c r="I9" s="2"/>
      <c r="J9" s="2"/>
      <c r="W9" s="74"/>
      <c r="X9" s="74" t="s">
        <v>189</v>
      </c>
      <c r="Y9" s="74"/>
      <c r="AA9" s="73"/>
      <c r="AB9" s="73"/>
    </row>
    <row r="10" spans="1:28" ht="36" customHeight="1">
      <c r="A10" s="21" t="s">
        <v>445</v>
      </c>
      <c r="B10" s="21" t="s">
        <v>444</v>
      </c>
      <c r="C10" s="21" t="s">
        <v>482</v>
      </c>
      <c r="D10" s="5"/>
      <c r="E10" s="2"/>
      <c r="F10" s="5">
        <v>40057</v>
      </c>
      <c r="G10" s="2"/>
      <c r="H10" s="2"/>
      <c r="I10" s="2"/>
      <c r="J10" s="2"/>
      <c r="W10" s="74"/>
      <c r="X10" s="74" t="s">
        <v>627</v>
      </c>
      <c r="Y10" s="74"/>
      <c r="AA10" s="73"/>
      <c r="AB10" s="73"/>
    </row>
    <row r="11" spans="1:28" ht="36" customHeight="1">
      <c r="A11" s="21" t="s">
        <v>475</v>
      </c>
      <c r="B11" s="21" t="s">
        <v>476</v>
      </c>
      <c r="C11" s="21" t="s">
        <v>477</v>
      </c>
      <c r="D11" s="5"/>
      <c r="E11" s="5"/>
      <c r="F11" s="5">
        <v>40069</v>
      </c>
      <c r="G11" s="2"/>
      <c r="H11" s="2"/>
      <c r="I11" s="2"/>
      <c r="J11" s="2"/>
      <c r="W11" s="74"/>
      <c r="X11" s="74" t="s">
        <v>717</v>
      </c>
      <c r="Y11" s="74"/>
      <c r="AA11" s="73"/>
      <c r="AB11" s="73"/>
    </row>
    <row r="12" spans="1:28" ht="75">
      <c r="A12" s="21" t="s">
        <v>431</v>
      </c>
      <c r="B12" s="21" t="s">
        <v>432</v>
      </c>
      <c r="C12" s="21" t="s">
        <v>477</v>
      </c>
      <c r="D12" s="5"/>
      <c r="E12" s="2"/>
      <c r="F12" s="5">
        <v>40070</v>
      </c>
      <c r="G12" s="2"/>
      <c r="H12" s="2"/>
      <c r="I12" s="2"/>
      <c r="J12" s="2"/>
      <c r="X12" s="75" t="s">
        <v>292</v>
      </c>
      <c r="AA12" s="73"/>
      <c r="AB12" s="73"/>
    </row>
    <row r="13" spans="1:28" ht="15">
      <c r="A13" s="21" t="s">
        <v>389</v>
      </c>
      <c r="B13" s="21" t="s">
        <v>391</v>
      </c>
      <c r="C13" s="21" t="s">
        <v>390</v>
      </c>
      <c r="D13" s="5"/>
      <c r="E13" s="2"/>
      <c r="F13" s="5">
        <v>40070</v>
      </c>
      <c r="G13" s="2"/>
      <c r="H13" s="2"/>
      <c r="I13" s="2"/>
      <c r="J13" s="2"/>
      <c r="X13" s="75" t="s">
        <v>292</v>
      </c>
      <c r="AA13" s="73"/>
      <c r="AB13" s="73"/>
    </row>
    <row r="14" spans="1:28" ht="67.5" customHeight="1">
      <c r="A14" s="21" t="s">
        <v>434</v>
      </c>
      <c r="B14" s="21" t="s">
        <v>408</v>
      </c>
      <c r="C14" s="21" t="s">
        <v>401</v>
      </c>
      <c r="D14" s="2"/>
      <c r="E14" s="2"/>
      <c r="F14" s="5">
        <v>40074</v>
      </c>
      <c r="G14" s="2"/>
      <c r="H14" s="2"/>
      <c r="I14" s="2"/>
      <c r="J14" s="2"/>
      <c r="X14" s="98"/>
      <c r="Y14" s="98"/>
      <c r="AA14" s="73"/>
      <c r="AB14" s="73"/>
    </row>
    <row r="15" spans="1:28" ht="30">
      <c r="A15" s="21" t="s">
        <v>452</v>
      </c>
      <c r="B15" s="21" t="s">
        <v>453</v>
      </c>
      <c r="C15" s="21" t="s">
        <v>401</v>
      </c>
      <c r="D15" s="2"/>
      <c r="E15" s="2"/>
      <c r="F15" s="5">
        <v>40081</v>
      </c>
      <c r="G15" s="2"/>
      <c r="H15" s="2"/>
      <c r="I15" s="2"/>
      <c r="J15" s="2"/>
      <c r="AA15" s="73"/>
      <c r="AB15" s="73"/>
    </row>
    <row r="16" spans="1:28" ht="30">
      <c r="A16" s="64" t="s">
        <v>496</v>
      </c>
      <c r="B16" s="64" t="s">
        <v>497</v>
      </c>
      <c r="C16" s="64" t="s">
        <v>498</v>
      </c>
      <c r="D16" s="2"/>
      <c r="E16" s="2"/>
      <c r="F16" s="5">
        <v>40081</v>
      </c>
      <c r="G16" s="2"/>
      <c r="H16" s="2"/>
      <c r="I16" s="2"/>
      <c r="J16" s="2"/>
      <c r="AA16" s="73"/>
      <c r="AB16" s="73"/>
    </row>
    <row r="17" spans="1:28" ht="30">
      <c r="A17" s="21" t="s">
        <v>492</v>
      </c>
      <c r="B17" s="21" t="s">
        <v>493</v>
      </c>
      <c r="C17" s="21" t="s">
        <v>477</v>
      </c>
      <c r="D17" s="2"/>
      <c r="E17" s="2"/>
      <c r="F17" s="2"/>
      <c r="G17" s="5">
        <v>40093</v>
      </c>
      <c r="H17" s="2"/>
      <c r="I17" s="2"/>
      <c r="J17" s="2"/>
      <c r="X17" s="73"/>
      <c r="Y17" s="73"/>
      <c r="Z17" s="73"/>
      <c r="AA17" s="73"/>
      <c r="AB17" s="73"/>
    </row>
    <row r="18" spans="1:28" ht="57" customHeight="1">
      <c r="A18" s="21" t="s">
        <v>508</v>
      </c>
      <c r="B18" s="21" t="s">
        <v>510</v>
      </c>
      <c r="C18" s="21" t="s">
        <v>509</v>
      </c>
      <c r="D18" s="2"/>
      <c r="E18" s="2"/>
      <c r="F18" s="2"/>
      <c r="G18" s="5">
        <v>40094</v>
      </c>
      <c r="H18" s="2"/>
      <c r="I18" s="2"/>
      <c r="J18" s="2"/>
      <c r="X18" s="73"/>
      <c r="Y18" s="73"/>
      <c r="Z18" s="73"/>
      <c r="AA18" s="73"/>
      <c r="AB18" s="73"/>
    </row>
    <row r="19" spans="1:28" ht="57" customHeight="1">
      <c r="A19" s="21" t="s">
        <v>716</v>
      </c>
      <c r="B19" s="21" t="s">
        <v>510</v>
      </c>
      <c r="C19" s="21" t="s">
        <v>509</v>
      </c>
      <c r="D19" s="2"/>
      <c r="E19" s="2"/>
      <c r="F19" s="2"/>
      <c r="G19" s="5"/>
      <c r="H19" s="89">
        <v>40511</v>
      </c>
      <c r="I19" s="2"/>
      <c r="J19" s="2"/>
      <c r="X19" s="73"/>
      <c r="Y19" s="73"/>
      <c r="Z19" s="73"/>
      <c r="AA19" s="73"/>
      <c r="AB19" s="73"/>
    </row>
  </sheetData>
  <sheetProtection/>
  <mergeCells count="4">
    <mergeCell ref="X14:Y14"/>
    <mergeCell ref="A2:A3"/>
    <mergeCell ref="C2:C3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205"/>
  <sheetViews>
    <sheetView view="pageBreakPreview" zoomScale="70" zoomScaleNormal="75" zoomScaleSheetLayoutView="70" zoomScalePageLayoutView="0" workbookViewId="0" topLeftCell="A67">
      <selection activeCell="B189" sqref="B189"/>
    </sheetView>
  </sheetViews>
  <sheetFormatPr defaultColWidth="9.140625" defaultRowHeight="12.75"/>
  <cols>
    <col min="1" max="1" width="21.00390625" style="1" customWidth="1"/>
    <col min="2" max="2" width="40.421875" style="1" customWidth="1"/>
    <col min="3" max="3" width="16.7109375" style="1" customWidth="1"/>
    <col min="4" max="4" width="9.7109375" style="1" customWidth="1"/>
    <col min="5" max="5" width="9.28125" style="10" customWidth="1"/>
    <col min="6" max="6" width="9.7109375" style="1" customWidth="1"/>
    <col min="7" max="7" width="9.28125" style="10" customWidth="1"/>
    <col min="8" max="8" width="9.140625" style="7" customWidth="1"/>
    <col min="9" max="9" width="9.140625" style="10" customWidth="1"/>
    <col min="10" max="10" width="9.140625" style="7" customWidth="1"/>
    <col min="11" max="11" width="9.140625" style="10" customWidth="1"/>
    <col min="12" max="12" width="9.140625" style="7" customWidth="1"/>
    <col min="13" max="13" width="9.140625" style="10" customWidth="1"/>
    <col min="14" max="14" width="9.140625" style="7" customWidth="1"/>
    <col min="15" max="15" width="9.140625" style="10" customWidth="1"/>
    <col min="16" max="16" width="9.140625" style="7" customWidth="1"/>
    <col min="17" max="17" width="9.140625" style="10" customWidth="1"/>
    <col min="18" max="18" width="9.140625" style="7" customWidth="1"/>
    <col min="19" max="19" width="9.140625" style="10" customWidth="1"/>
    <col min="20" max="20" width="9.140625" style="7" customWidth="1"/>
    <col min="21" max="21" width="9.140625" style="10" customWidth="1"/>
    <col min="22" max="22" width="9.140625" style="7" customWidth="1"/>
    <col min="23" max="23" width="9.140625" style="10" customWidth="1"/>
    <col min="24" max="24" width="9.140625" style="7" customWidth="1"/>
    <col min="25" max="25" width="9.140625" style="10" customWidth="1"/>
    <col min="26" max="26" width="9.140625" style="7" customWidth="1"/>
    <col min="27" max="27" width="9.140625" style="10" customWidth="1"/>
    <col min="28" max="28" width="10.421875" style="10" bestFit="1" customWidth="1"/>
    <col min="29" max="16384" width="9.140625" style="1" customWidth="1"/>
  </cols>
  <sheetData>
    <row r="1" ht="15">
      <c r="A1" s="65" t="s">
        <v>554</v>
      </c>
    </row>
    <row r="2" spans="1:28" ht="15">
      <c r="A2" s="38" t="s">
        <v>9</v>
      </c>
      <c r="B2" s="39"/>
      <c r="C2" s="39"/>
      <c r="D2" s="39"/>
      <c r="E2" s="40"/>
      <c r="F2" s="39"/>
      <c r="G2" s="40"/>
      <c r="H2" s="41"/>
      <c r="I2" s="40"/>
      <c r="J2" s="41"/>
      <c r="K2" s="40"/>
      <c r="L2" s="41"/>
      <c r="M2" s="40"/>
      <c r="N2" s="41"/>
      <c r="O2" s="40"/>
      <c r="P2" s="41"/>
      <c r="Q2" s="40"/>
      <c r="R2" s="41"/>
      <c r="S2" s="40"/>
      <c r="T2" s="41"/>
      <c r="U2" s="40"/>
      <c r="V2" s="41"/>
      <c r="W2" s="40"/>
      <c r="X2" s="41"/>
      <c r="Y2" s="40"/>
      <c r="Z2" s="41"/>
      <c r="AA2" s="40"/>
      <c r="AB2" s="92" t="s">
        <v>74</v>
      </c>
    </row>
    <row r="3" spans="1:28" ht="15">
      <c r="A3" s="97" t="s">
        <v>0</v>
      </c>
      <c r="B3" s="97" t="s">
        <v>8</v>
      </c>
      <c r="C3" s="95" t="s">
        <v>75</v>
      </c>
      <c r="D3" s="90" t="s">
        <v>72</v>
      </c>
      <c r="E3" s="90"/>
      <c r="F3" s="90" t="s">
        <v>69</v>
      </c>
      <c r="G3" s="90"/>
      <c r="H3" s="90" t="s">
        <v>10</v>
      </c>
      <c r="I3" s="90"/>
      <c r="J3" s="90" t="s">
        <v>13</v>
      </c>
      <c r="K3" s="90"/>
      <c r="L3" s="90" t="s">
        <v>14</v>
      </c>
      <c r="M3" s="90"/>
      <c r="N3" s="90" t="s">
        <v>15</v>
      </c>
      <c r="O3" s="90"/>
      <c r="P3" s="90" t="s">
        <v>16</v>
      </c>
      <c r="Q3" s="90"/>
      <c r="R3" s="90" t="s">
        <v>17</v>
      </c>
      <c r="S3" s="90"/>
      <c r="T3" s="90" t="s">
        <v>18</v>
      </c>
      <c r="U3" s="90"/>
      <c r="V3" s="90" t="s">
        <v>19</v>
      </c>
      <c r="W3" s="90"/>
      <c r="X3" s="90" t="s">
        <v>20</v>
      </c>
      <c r="Y3" s="90"/>
      <c r="Z3" s="90" t="s">
        <v>21</v>
      </c>
      <c r="AA3" s="91"/>
      <c r="AB3" s="93"/>
    </row>
    <row r="4" spans="1:28" ht="15">
      <c r="A4" s="97"/>
      <c r="B4" s="97"/>
      <c r="C4" s="96"/>
      <c r="D4" s="35" t="s">
        <v>11</v>
      </c>
      <c r="E4" s="36" t="s">
        <v>12</v>
      </c>
      <c r="F4" s="35" t="s">
        <v>11</v>
      </c>
      <c r="G4" s="36" t="s">
        <v>12</v>
      </c>
      <c r="H4" s="35" t="s">
        <v>11</v>
      </c>
      <c r="I4" s="36" t="s">
        <v>12</v>
      </c>
      <c r="J4" s="35" t="s">
        <v>11</v>
      </c>
      <c r="K4" s="36" t="s">
        <v>12</v>
      </c>
      <c r="L4" s="35" t="s">
        <v>11</v>
      </c>
      <c r="M4" s="36" t="s">
        <v>12</v>
      </c>
      <c r="N4" s="35" t="s">
        <v>11</v>
      </c>
      <c r="O4" s="36" t="s">
        <v>12</v>
      </c>
      <c r="P4" s="35" t="s">
        <v>11</v>
      </c>
      <c r="Q4" s="36" t="s">
        <v>12</v>
      </c>
      <c r="R4" s="35" t="s">
        <v>11</v>
      </c>
      <c r="S4" s="36" t="s">
        <v>12</v>
      </c>
      <c r="T4" s="35" t="s">
        <v>11</v>
      </c>
      <c r="U4" s="36" t="s">
        <v>12</v>
      </c>
      <c r="V4" s="35" t="s">
        <v>11</v>
      </c>
      <c r="W4" s="36" t="s">
        <v>12</v>
      </c>
      <c r="X4" s="35" t="s">
        <v>11</v>
      </c>
      <c r="Y4" s="36" t="s">
        <v>12</v>
      </c>
      <c r="Z4" s="35" t="s">
        <v>11</v>
      </c>
      <c r="AA4" s="37" t="s">
        <v>12</v>
      </c>
      <c r="AB4" s="94"/>
    </row>
    <row r="5" spans="1:28" ht="15">
      <c r="A5" s="2" t="s">
        <v>65</v>
      </c>
      <c r="B5" s="2" t="s">
        <v>26</v>
      </c>
      <c r="C5" s="2" t="s">
        <v>76</v>
      </c>
      <c r="D5" s="5">
        <v>39838</v>
      </c>
      <c r="E5" s="8">
        <v>84</v>
      </c>
      <c r="F5" s="5"/>
      <c r="G5" s="8"/>
      <c r="H5" s="5"/>
      <c r="I5" s="8"/>
      <c r="J5" s="5"/>
      <c r="K5" s="8"/>
      <c r="L5" s="5"/>
      <c r="M5" s="8"/>
      <c r="N5" s="5"/>
      <c r="O5" s="8"/>
      <c r="P5" s="5"/>
      <c r="Q5" s="8"/>
      <c r="R5" s="5"/>
      <c r="S5" s="8"/>
      <c r="T5" s="5"/>
      <c r="U5" s="8"/>
      <c r="V5" s="5"/>
      <c r="W5" s="8"/>
      <c r="X5" s="5"/>
      <c r="Y5" s="8"/>
      <c r="Z5" s="5"/>
      <c r="AA5" s="33"/>
      <c r="AB5" s="8">
        <f>SUM(E5,G5,I5,K5,M5,O5,Q5,S5,U5,W5,Y5,AA5)</f>
        <v>84</v>
      </c>
    </row>
    <row r="6" spans="1:28" ht="15">
      <c r="A6" s="2" t="s">
        <v>65</v>
      </c>
      <c r="B6" s="2" t="s">
        <v>26</v>
      </c>
      <c r="C6" s="2" t="s">
        <v>76</v>
      </c>
      <c r="D6" s="5">
        <v>39842</v>
      </c>
      <c r="E6" s="8">
        <v>2279</v>
      </c>
      <c r="F6" s="5"/>
      <c r="G6" s="8"/>
      <c r="H6" s="5"/>
      <c r="I6" s="8"/>
      <c r="J6" s="5"/>
      <c r="K6" s="8"/>
      <c r="L6" s="5"/>
      <c r="M6" s="8"/>
      <c r="N6" s="5"/>
      <c r="O6" s="8"/>
      <c r="P6" s="5"/>
      <c r="Q6" s="8"/>
      <c r="R6" s="5"/>
      <c r="S6" s="8"/>
      <c r="T6" s="5"/>
      <c r="U6" s="8"/>
      <c r="V6" s="5"/>
      <c r="W6" s="8"/>
      <c r="X6" s="5"/>
      <c r="Y6" s="8"/>
      <c r="Z6" s="5"/>
      <c r="AA6" s="33"/>
      <c r="AB6" s="8">
        <f aca="true" t="shared" si="0" ref="AB6:AB33">SUM(E6,G6,I6,K6,M6,O6,Q6,S6,U6,W6,Y6,AA6)</f>
        <v>2279</v>
      </c>
    </row>
    <row r="7" spans="1:28" ht="15">
      <c r="A7" s="2" t="s">
        <v>65</v>
      </c>
      <c r="B7" s="2" t="s">
        <v>26</v>
      </c>
      <c r="C7" s="2" t="s">
        <v>76</v>
      </c>
      <c r="D7" s="5"/>
      <c r="E7" s="8"/>
      <c r="F7" s="5">
        <v>39846</v>
      </c>
      <c r="G7" s="8">
        <v>289.8</v>
      </c>
      <c r="H7" s="5"/>
      <c r="I7" s="8"/>
      <c r="J7" s="5"/>
      <c r="K7" s="8"/>
      <c r="L7" s="5"/>
      <c r="M7" s="8"/>
      <c r="N7" s="5"/>
      <c r="O7" s="8"/>
      <c r="P7" s="5"/>
      <c r="Q7" s="8"/>
      <c r="R7" s="5"/>
      <c r="S7" s="8"/>
      <c r="T7" s="5"/>
      <c r="U7" s="8"/>
      <c r="V7" s="5"/>
      <c r="W7" s="8"/>
      <c r="X7" s="5"/>
      <c r="Y7" s="8"/>
      <c r="Z7" s="5"/>
      <c r="AA7" s="33"/>
      <c r="AB7" s="8">
        <f t="shared" si="0"/>
        <v>289.8</v>
      </c>
    </row>
    <row r="8" spans="1:28" ht="15">
      <c r="A8" s="2" t="s">
        <v>65</v>
      </c>
      <c r="B8" s="2" t="s">
        <v>5</v>
      </c>
      <c r="C8" s="2" t="s">
        <v>76</v>
      </c>
      <c r="D8" s="5"/>
      <c r="E8" s="8"/>
      <c r="F8" s="5">
        <v>39846</v>
      </c>
      <c r="G8" s="8">
        <v>764.84</v>
      </c>
      <c r="H8" s="5"/>
      <c r="I8" s="8"/>
      <c r="J8" s="5"/>
      <c r="K8" s="8"/>
      <c r="L8" s="5"/>
      <c r="M8" s="8"/>
      <c r="N8" s="5"/>
      <c r="O8" s="8"/>
      <c r="P8" s="5"/>
      <c r="Q8" s="8"/>
      <c r="R8" s="5"/>
      <c r="S8" s="8"/>
      <c r="T8" s="5"/>
      <c r="U8" s="8"/>
      <c r="V8" s="5"/>
      <c r="W8" s="8"/>
      <c r="X8" s="5"/>
      <c r="Y8" s="8"/>
      <c r="Z8" s="5"/>
      <c r="AA8" s="33"/>
      <c r="AB8" s="8">
        <f t="shared" si="0"/>
        <v>764.84</v>
      </c>
    </row>
    <row r="9" spans="1:28" ht="15">
      <c r="A9" s="2" t="s">
        <v>65</v>
      </c>
      <c r="B9" s="2" t="s">
        <v>5</v>
      </c>
      <c r="C9" s="2" t="s">
        <v>76</v>
      </c>
      <c r="D9" s="5"/>
      <c r="E9" s="8"/>
      <c r="F9" s="5">
        <v>39870</v>
      </c>
      <c r="G9" s="8">
        <v>515</v>
      </c>
      <c r="H9" s="5"/>
      <c r="I9" s="8"/>
      <c r="J9" s="5"/>
      <c r="K9" s="8"/>
      <c r="L9" s="5"/>
      <c r="M9" s="8"/>
      <c r="N9" s="5"/>
      <c r="O9" s="8"/>
      <c r="P9" s="5"/>
      <c r="Q9" s="8"/>
      <c r="R9" s="5"/>
      <c r="S9" s="8"/>
      <c r="T9" s="5"/>
      <c r="U9" s="8"/>
      <c r="V9" s="5"/>
      <c r="W9" s="8"/>
      <c r="X9" s="5"/>
      <c r="Y9" s="8"/>
      <c r="Z9" s="5"/>
      <c r="AA9" s="33"/>
      <c r="AB9" s="8">
        <f t="shared" si="0"/>
        <v>515</v>
      </c>
    </row>
    <row r="10" spans="1:28" ht="15">
      <c r="A10" s="2" t="s">
        <v>80</v>
      </c>
      <c r="B10" s="2" t="s">
        <v>4</v>
      </c>
      <c r="C10" s="2" t="s">
        <v>76</v>
      </c>
      <c r="D10" s="5"/>
      <c r="E10" s="8"/>
      <c r="F10" s="5"/>
      <c r="G10" s="8"/>
      <c r="H10" s="5">
        <v>39877</v>
      </c>
      <c r="I10" s="8">
        <v>2000</v>
      </c>
      <c r="J10" s="5"/>
      <c r="K10" s="8"/>
      <c r="L10" s="5"/>
      <c r="M10" s="8"/>
      <c r="N10" s="5"/>
      <c r="O10" s="8"/>
      <c r="P10" s="5"/>
      <c r="Q10" s="8"/>
      <c r="R10" s="5"/>
      <c r="S10" s="8"/>
      <c r="T10" s="5"/>
      <c r="U10" s="8"/>
      <c r="V10" s="5"/>
      <c r="W10" s="8"/>
      <c r="X10" s="5"/>
      <c r="Y10" s="8"/>
      <c r="Z10" s="5"/>
      <c r="AA10" s="33"/>
      <c r="AB10" s="8">
        <f t="shared" si="0"/>
        <v>2000</v>
      </c>
    </row>
    <row r="11" spans="1:28" ht="15">
      <c r="A11" s="2" t="s">
        <v>65</v>
      </c>
      <c r="B11" s="2" t="s">
        <v>26</v>
      </c>
      <c r="C11" s="2" t="s">
        <v>76</v>
      </c>
      <c r="D11" s="5"/>
      <c r="E11" s="8"/>
      <c r="F11" s="5"/>
      <c r="G11" s="8"/>
      <c r="H11" s="5">
        <v>39878</v>
      </c>
      <c r="I11" s="20">
        <v>157.9</v>
      </c>
      <c r="J11" s="5"/>
      <c r="K11" s="8"/>
      <c r="L11" s="5"/>
      <c r="M11" s="8"/>
      <c r="N11" s="5"/>
      <c r="O11" s="8"/>
      <c r="P11" s="5"/>
      <c r="Q11" s="8"/>
      <c r="R11" s="5"/>
      <c r="S11" s="8"/>
      <c r="T11" s="5"/>
      <c r="U11" s="8"/>
      <c r="V11" s="5"/>
      <c r="W11" s="8"/>
      <c r="X11" s="5"/>
      <c r="Y11" s="8"/>
      <c r="Z11" s="5"/>
      <c r="AA11" s="33"/>
      <c r="AB11" s="8">
        <f t="shared" si="0"/>
        <v>157.9</v>
      </c>
    </row>
    <row r="12" spans="1:28" ht="15">
      <c r="A12" s="2" t="s">
        <v>65</v>
      </c>
      <c r="B12" s="2" t="s">
        <v>26</v>
      </c>
      <c r="C12" s="2" t="s">
        <v>76</v>
      </c>
      <c r="D12" s="5"/>
      <c r="E12" s="8"/>
      <c r="F12" s="5"/>
      <c r="G12" s="8"/>
      <c r="H12" s="5">
        <v>39882</v>
      </c>
      <c r="I12" s="20">
        <v>1304.7</v>
      </c>
      <c r="J12" s="5"/>
      <c r="K12" s="8"/>
      <c r="L12" s="5"/>
      <c r="M12" s="8"/>
      <c r="N12" s="5"/>
      <c r="O12" s="8"/>
      <c r="P12" s="5"/>
      <c r="Q12" s="8"/>
      <c r="R12" s="5"/>
      <c r="S12" s="8"/>
      <c r="T12" s="5"/>
      <c r="U12" s="8"/>
      <c r="V12" s="5"/>
      <c r="W12" s="8"/>
      <c r="X12" s="5"/>
      <c r="Y12" s="8"/>
      <c r="Z12" s="5"/>
      <c r="AA12" s="33"/>
      <c r="AB12" s="8">
        <f t="shared" si="0"/>
        <v>1304.7</v>
      </c>
    </row>
    <row r="13" spans="1:28" ht="15">
      <c r="A13" s="2" t="s">
        <v>65</v>
      </c>
      <c r="B13" s="2" t="s">
        <v>26</v>
      </c>
      <c r="C13" s="2" t="s">
        <v>76</v>
      </c>
      <c r="D13" s="5"/>
      <c r="E13" s="8"/>
      <c r="F13" s="5"/>
      <c r="G13" s="8"/>
      <c r="H13" s="5">
        <v>39883</v>
      </c>
      <c r="I13" s="8">
        <v>528.47</v>
      </c>
      <c r="J13" s="5"/>
      <c r="K13" s="8"/>
      <c r="L13" s="5"/>
      <c r="M13" s="8"/>
      <c r="N13" s="5"/>
      <c r="O13" s="8"/>
      <c r="P13" s="5"/>
      <c r="Q13" s="8"/>
      <c r="R13" s="5"/>
      <c r="S13" s="8"/>
      <c r="T13" s="5"/>
      <c r="U13" s="8"/>
      <c r="V13" s="5"/>
      <c r="W13" s="8"/>
      <c r="X13" s="5"/>
      <c r="Y13" s="8"/>
      <c r="Z13" s="5"/>
      <c r="AA13" s="33"/>
      <c r="AB13" s="8">
        <f t="shared" si="0"/>
        <v>528.47</v>
      </c>
    </row>
    <row r="14" spans="1:28" ht="15">
      <c r="A14" s="2" t="s">
        <v>65</v>
      </c>
      <c r="B14" s="2" t="s">
        <v>5</v>
      </c>
      <c r="C14" s="2" t="s">
        <v>76</v>
      </c>
      <c r="D14" s="5"/>
      <c r="E14" s="8"/>
      <c r="F14" s="5"/>
      <c r="G14" s="8"/>
      <c r="H14" s="5">
        <v>39883</v>
      </c>
      <c r="I14" s="8">
        <v>110.4</v>
      </c>
      <c r="J14" s="5"/>
      <c r="K14" s="8"/>
      <c r="L14" s="5"/>
      <c r="M14" s="8"/>
      <c r="N14" s="5"/>
      <c r="O14" s="8"/>
      <c r="P14" s="5"/>
      <c r="Q14" s="8"/>
      <c r="R14" s="5"/>
      <c r="S14" s="8"/>
      <c r="T14" s="5"/>
      <c r="U14" s="8"/>
      <c r="V14" s="5"/>
      <c r="W14" s="8"/>
      <c r="X14" s="5"/>
      <c r="Y14" s="8"/>
      <c r="Z14" s="5"/>
      <c r="AA14" s="33"/>
      <c r="AB14" s="8">
        <f t="shared" si="0"/>
        <v>110.4</v>
      </c>
    </row>
    <row r="15" spans="1:28" ht="15">
      <c r="A15" s="2" t="s">
        <v>65</v>
      </c>
      <c r="B15" s="2" t="s">
        <v>26</v>
      </c>
      <c r="C15" s="2" t="s">
        <v>76</v>
      </c>
      <c r="D15" s="5"/>
      <c r="E15" s="8"/>
      <c r="F15" s="5"/>
      <c r="G15" s="8"/>
      <c r="H15" s="5">
        <v>39883</v>
      </c>
      <c r="I15" s="8">
        <v>1091</v>
      </c>
      <c r="J15" s="5"/>
      <c r="K15" s="8"/>
      <c r="L15" s="5"/>
      <c r="M15" s="8"/>
      <c r="N15" s="5"/>
      <c r="O15" s="8"/>
      <c r="P15" s="5"/>
      <c r="Q15" s="8"/>
      <c r="R15" s="5"/>
      <c r="S15" s="8"/>
      <c r="T15" s="5"/>
      <c r="U15" s="8"/>
      <c r="V15" s="5"/>
      <c r="W15" s="8"/>
      <c r="X15" s="5"/>
      <c r="Y15" s="8"/>
      <c r="Z15" s="5"/>
      <c r="AA15" s="33"/>
      <c r="AB15" s="8">
        <f t="shared" si="0"/>
        <v>1091</v>
      </c>
    </row>
    <row r="16" spans="1:28" ht="15">
      <c r="A16" s="2" t="s">
        <v>52</v>
      </c>
      <c r="B16" s="2" t="s">
        <v>4</v>
      </c>
      <c r="C16" s="2" t="s">
        <v>76</v>
      </c>
      <c r="D16" s="5"/>
      <c r="E16" s="8"/>
      <c r="F16" s="5"/>
      <c r="G16" s="8"/>
      <c r="H16" s="5">
        <v>39884</v>
      </c>
      <c r="I16" s="8">
        <v>1000</v>
      </c>
      <c r="J16" s="5"/>
      <c r="K16" s="8"/>
      <c r="L16" s="5"/>
      <c r="M16" s="8"/>
      <c r="N16" s="5"/>
      <c r="O16" s="8"/>
      <c r="P16" s="5"/>
      <c r="Q16" s="8"/>
      <c r="R16" s="5"/>
      <c r="S16" s="8"/>
      <c r="T16" s="5"/>
      <c r="U16" s="8"/>
      <c r="V16" s="5"/>
      <c r="W16" s="8"/>
      <c r="X16" s="5"/>
      <c r="Y16" s="8"/>
      <c r="Z16" s="5"/>
      <c r="AA16" s="33"/>
      <c r="AB16" s="8">
        <f t="shared" si="0"/>
        <v>1000</v>
      </c>
    </row>
    <row r="17" spans="1:28" ht="15">
      <c r="A17" s="2" t="s">
        <v>79</v>
      </c>
      <c r="B17" s="2" t="s">
        <v>4</v>
      </c>
      <c r="C17" s="2" t="s">
        <v>77</v>
      </c>
      <c r="D17" s="5"/>
      <c r="E17" s="8"/>
      <c r="F17" s="5"/>
      <c r="G17" s="8"/>
      <c r="H17" s="5">
        <v>39885</v>
      </c>
      <c r="I17" s="8">
        <v>5000</v>
      </c>
      <c r="J17" s="5"/>
      <c r="K17" s="8"/>
      <c r="L17" s="5"/>
      <c r="M17" s="8"/>
      <c r="N17" s="5"/>
      <c r="O17" s="8"/>
      <c r="P17" s="5"/>
      <c r="Q17" s="8"/>
      <c r="R17" s="5"/>
      <c r="S17" s="8"/>
      <c r="T17" s="5"/>
      <c r="U17" s="8"/>
      <c r="V17" s="5"/>
      <c r="W17" s="8"/>
      <c r="X17" s="5"/>
      <c r="Y17" s="8"/>
      <c r="Z17" s="5"/>
      <c r="AA17" s="33"/>
      <c r="AB17" s="8">
        <f t="shared" si="0"/>
        <v>5000</v>
      </c>
    </row>
    <row r="18" spans="1:28" ht="15">
      <c r="A18" s="2" t="s">
        <v>65</v>
      </c>
      <c r="B18" s="2" t="s">
        <v>5</v>
      </c>
      <c r="C18" s="2" t="s">
        <v>76</v>
      </c>
      <c r="D18" s="5"/>
      <c r="E18" s="8"/>
      <c r="F18" s="5"/>
      <c r="G18" s="8"/>
      <c r="H18" s="5">
        <v>39886</v>
      </c>
      <c r="I18" s="8">
        <v>112</v>
      </c>
      <c r="J18" s="5"/>
      <c r="K18" s="8"/>
      <c r="L18" s="5"/>
      <c r="M18" s="8"/>
      <c r="N18" s="5"/>
      <c r="O18" s="8"/>
      <c r="P18" s="5"/>
      <c r="Q18" s="8"/>
      <c r="R18" s="5"/>
      <c r="S18" s="8"/>
      <c r="T18" s="5"/>
      <c r="U18" s="8"/>
      <c r="V18" s="5"/>
      <c r="W18" s="8"/>
      <c r="X18" s="5"/>
      <c r="Y18" s="8"/>
      <c r="Z18" s="5"/>
      <c r="AA18" s="33"/>
      <c r="AB18" s="8">
        <f t="shared" si="0"/>
        <v>112</v>
      </c>
    </row>
    <row r="19" spans="1:28" ht="15">
      <c r="A19" s="2" t="s">
        <v>65</v>
      </c>
      <c r="B19" s="2" t="s">
        <v>5</v>
      </c>
      <c r="C19" s="2" t="s">
        <v>76</v>
      </c>
      <c r="D19" s="5"/>
      <c r="E19" s="8"/>
      <c r="F19" s="5"/>
      <c r="G19" s="8"/>
      <c r="H19" s="5">
        <v>39893</v>
      </c>
      <c r="I19" s="8">
        <v>69</v>
      </c>
      <c r="J19" s="5"/>
      <c r="K19" s="8"/>
      <c r="L19" s="5"/>
      <c r="M19" s="8"/>
      <c r="N19" s="5"/>
      <c r="O19" s="8"/>
      <c r="P19" s="5"/>
      <c r="Q19" s="8"/>
      <c r="R19" s="5"/>
      <c r="S19" s="8"/>
      <c r="T19" s="5"/>
      <c r="U19" s="8"/>
      <c r="V19" s="5"/>
      <c r="W19" s="8"/>
      <c r="X19" s="5"/>
      <c r="Y19" s="8"/>
      <c r="Z19" s="5"/>
      <c r="AA19" s="33"/>
      <c r="AB19" s="8">
        <f t="shared" si="0"/>
        <v>69</v>
      </c>
    </row>
    <row r="20" spans="1:28" ht="15">
      <c r="A20" s="2" t="s">
        <v>65</v>
      </c>
      <c r="B20" s="2" t="s">
        <v>26</v>
      </c>
      <c r="C20" s="2" t="s">
        <v>76</v>
      </c>
      <c r="D20" s="5"/>
      <c r="E20" s="8"/>
      <c r="F20" s="5"/>
      <c r="G20" s="8"/>
      <c r="H20" s="5">
        <v>39900</v>
      </c>
      <c r="I20" s="8">
        <v>99.6</v>
      </c>
      <c r="J20" s="5"/>
      <c r="K20" s="8"/>
      <c r="L20" s="5"/>
      <c r="M20" s="8"/>
      <c r="N20" s="5"/>
      <c r="O20" s="8"/>
      <c r="P20" s="5"/>
      <c r="Q20" s="8"/>
      <c r="R20" s="5"/>
      <c r="S20" s="8"/>
      <c r="T20" s="5"/>
      <c r="U20" s="8"/>
      <c r="V20" s="5"/>
      <c r="W20" s="8"/>
      <c r="X20" s="5"/>
      <c r="Y20" s="8"/>
      <c r="Z20" s="5"/>
      <c r="AA20" s="33"/>
      <c r="AB20" s="8">
        <f t="shared" si="0"/>
        <v>99.6</v>
      </c>
    </row>
    <row r="21" spans="1:28" ht="15">
      <c r="A21" s="2" t="s">
        <v>65</v>
      </c>
      <c r="B21" s="2" t="s">
        <v>26</v>
      </c>
      <c r="C21" s="2" t="s">
        <v>76</v>
      </c>
      <c r="D21" s="5"/>
      <c r="E21" s="8"/>
      <c r="F21" s="5"/>
      <c r="G21" s="8"/>
      <c r="H21" s="5"/>
      <c r="I21" s="8"/>
      <c r="J21" s="5">
        <v>39914</v>
      </c>
      <c r="K21" s="8">
        <v>74</v>
      </c>
      <c r="L21" s="5"/>
      <c r="M21" s="8"/>
      <c r="N21" s="5"/>
      <c r="O21" s="8"/>
      <c r="P21" s="5"/>
      <c r="Q21" s="8"/>
      <c r="R21" s="5"/>
      <c r="S21" s="8"/>
      <c r="T21" s="5"/>
      <c r="U21" s="8"/>
      <c r="V21" s="5"/>
      <c r="W21" s="8"/>
      <c r="X21" s="5"/>
      <c r="Y21" s="8"/>
      <c r="Z21" s="5"/>
      <c r="AA21" s="33"/>
      <c r="AB21" s="8">
        <f t="shared" si="0"/>
        <v>74</v>
      </c>
    </row>
    <row r="22" spans="1:28" ht="15">
      <c r="A22" s="2" t="s">
        <v>65</v>
      </c>
      <c r="B22" s="2" t="s">
        <v>26</v>
      </c>
      <c r="C22" s="2" t="s">
        <v>76</v>
      </c>
      <c r="D22" s="5"/>
      <c r="E22" s="8"/>
      <c r="F22" s="5"/>
      <c r="G22" s="8"/>
      <c r="H22" s="5"/>
      <c r="I22" s="8"/>
      <c r="J22" s="5">
        <v>39918</v>
      </c>
      <c r="K22" s="8">
        <v>46.59</v>
      </c>
      <c r="L22" s="5"/>
      <c r="M22" s="8"/>
      <c r="N22" s="5"/>
      <c r="O22" s="8"/>
      <c r="P22" s="5"/>
      <c r="Q22" s="8"/>
      <c r="R22" s="5"/>
      <c r="S22" s="8"/>
      <c r="T22" s="5"/>
      <c r="U22" s="8"/>
      <c r="V22" s="5"/>
      <c r="W22" s="8"/>
      <c r="X22" s="5"/>
      <c r="Y22" s="8"/>
      <c r="Z22" s="5"/>
      <c r="AA22" s="33"/>
      <c r="AB22" s="8">
        <f t="shared" si="0"/>
        <v>46.59</v>
      </c>
    </row>
    <row r="23" spans="1:28" ht="15">
      <c r="A23" s="2" t="s">
        <v>65</v>
      </c>
      <c r="B23" s="2" t="s">
        <v>5</v>
      </c>
      <c r="C23" s="2" t="s">
        <v>76</v>
      </c>
      <c r="D23" s="5"/>
      <c r="E23" s="8"/>
      <c r="F23" s="5"/>
      <c r="G23" s="8"/>
      <c r="H23" s="5"/>
      <c r="I23" s="8"/>
      <c r="J23" s="5">
        <v>39925</v>
      </c>
      <c r="K23" s="8">
        <v>259.2</v>
      </c>
      <c r="L23" s="5"/>
      <c r="M23" s="8"/>
      <c r="N23" s="5"/>
      <c r="O23" s="8"/>
      <c r="P23" s="5"/>
      <c r="Q23" s="8"/>
      <c r="R23" s="5"/>
      <c r="S23" s="8"/>
      <c r="T23" s="5"/>
      <c r="U23" s="8"/>
      <c r="V23" s="5"/>
      <c r="W23" s="8"/>
      <c r="X23" s="5"/>
      <c r="Y23" s="8"/>
      <c r="Z23" s="5"/>
      <c r="AA23" s="33"/>
      <c r="AB23" s="8">
        <f t="shared" si="0"/>
        <v>259.2</v>
      </c>
    </row>
    <row r="24" spans="1:28" ht="15">
      <c r="A24" s="2" t="s">
        <v>65</v>
      </c>
      <c r="B24" s="2" t="s">
        <v>5</v>
      </c>
      <c r="C24" s="2" t="s">
        <v>76</v>
      </c>
      <c r="D24" s="5"/>
      <c r="E24" s="8"/>
      <c r="F24" s="5"/>
      <c r="G24" s="8"/>
      <c r="H24" s="5"/>
      <c r="I24" s="8"/>
      <c r="J24" s="5">
        <v>39925</v>
      </c>
      <c r="K24" s="8">
        <v>376.8</v>
      </c>
      <c r="L24" s="5"/>
      <c r="M24" s="8"/>
      <c r="N24" s="5"/>
      <c r="O24" s="8"/>
      <c r="P24" s="5"/>
      <c r="Q24" s="8"/>
      <c r="R24" s="5"/>
      <c r="S24" s="8"/>
      <c r="T24" s="5"/>
      <c r="U24" s="8"/>
      <c r="V24" s="5"/>
      <c r="W24" s="8"/>
      <c r="X24" s="5"/>
      <c r="Y24" s="8"/>
      <c r="Z24" s="5"/>
      <c r="AA24" s="33"/>
      <c r="AB24" s="8">
        <f t="shared" si="0"/>
        <v>376.8</v>
      </c>
    </row>
    <row r="25" spans="1:28" ht="15">
      <c r="A25" s="2" t="s">
        <v>65</v>
      </c>
      <c r="B25" s="2" t="s">
        <v>26</v>
      </c>
      <c r="C25" s="2" t="s">
        <v>76</v>
      </c>
      <c r="D25" s="5"/>
      <c r="E25" s="8"/>
      <c r="F25" s="5"/>
      <c r="G25" s="8"/>
      <c r="H25" s="5"/>
      <c r="I25" s="8"/>
      <c r="J25" s="5"/>
      <c r="K25" s="8"/>
      <c r="L25" s="5">
        <v>39940</v>
      </c>
      <c r="M25" s="8">
        <v>141.5</v>
      </c>
      <c r="N25" s="5"/>
      <c r="O25" s="8"/>
      <c r="P25" s="5"/>
      <c r="Q25" s="8"/>
      <c r="R25" s="5"/>
      <c r="S25" s="8"/>
      <c r="T25" s="5"/>
      <c r="U25" s="8"/>
      <c r="V25" s="5"/>
      <c r="W25" s="8"/>
      <c r="X25" s="5"/>
      <c r="Y25" s="8"/>
      <c r="Z25" s="5"/>
      <c r="AA25" s="33"/>
      <c r="AB25" s="8">
        <f t="shared" si="0"/>
        <v>141.5</v>
      </c>
    </row>
    <row r="26" spans="1:28" ht="15">
      <c r="A26" s="2" t="s">
        <v>63</v>
      </c>
      <c r="B26" s="2" t="s">
        <v>3</v>
      </c>
      <c r="C26" s="2" t="s">
        <v>76</v>
      </c>
      <c r="D26" s="5"/>
      <c r="E26" s="8"/>
      <c r="F26" s="5"/>
      <c r="G26" s="8"/>
      <c r="H26" s="5"/>
      <c r="I26" s="8"/>
      <c r="J26" s="5"/>
      <c r="K26" s="8"/>
      <c r="L26" s="5">
        <v>39957</v>
      </c>
      <c r="M26" s="8">
        <v>1000</v>
      </c>
      <c r="N26" s="5"/>
      <c r="O26" s="8"/>
      <c r="P26" s="5"/>
      <c r="Q26" s="8"/>
      <c r="R26" s="5"/>
      <c r="S26" s="8"/>
      <c r="T26" s="5"/>
      <c r="U26" s="8"/>
      <c r="V26" s="5"/>
      <c r="W26" s="8"/>
      <c r="X26" s="5"/>
      <c r="Y26" s="8"/>
      <c r="Z26" s="5"/>
      <c r="AA26" s="33"/>
      <c r="AB26" s="8">
        <f t="shared" si="0"/>
        <v>1000</v>
      </c>
    </row>
    <row r="27" spans="1:28" ht="15">
      <c r="A27" s="2" t="s">
        <v>81</v>
      </c>
      <c r="B27" s="2" t="s">
        <v>110</v>
      </c>
      <c r="C27" s="2" t="s">
        <v>76</v>
      </c>
      <c r="D27" s="5"/>
      <c r="E27" s="8"/>
      <c r="F27" s="5"/>
      <c r="G27" s="8"/>
      <c r="H27" s="5"/>
      <c r="I27" s="8"/>
      <c r="J27" s="5"/>
      <c r="K27" s="8"/>
      <c r="L27" s="5">
        <v>39958</v>
      </c>
      <c r="M27" s="8">
        <v>1000</v>
      </c>
      <c r="N27" s="5"/>
      <c r="O27" s="8"/>
      <c r="P27" s="5"/>
      <c r="Q27" s="8"/>
      <c r="R27" s="5"/>
      <c r="S27" s="8"/>
      <c r="T27" s="5"/>
      <c r="U27" s="8"/>
      <c r="V27" s="5"/>
      <c r="W27" s="8"/>
      <c r="X27" s="5"/>
      <c r="Y27" s="8"/>
      <c r="Z27" s="5"/>
      <c r="AA27" s="33"/>
      <c r="AB27" s="8">
        <f t="shared" si="0"/>
        <v>1000</v>
      </c>
    </row>
    <row r="28" spans="1:28" ht="15">
      <c r="A28" s="2" t="s">
        <v>65</v>
      </c>
      <c r="B28" s="2" t="s">
        <v>110</v>
      </c>
      <c r="C28" s="2" t="s">
        <v>76</v>
      </c>
      <c r="D28" s="5"/>
      <c r="E28" s="8"/>
      <c r="F28" s="5"/>
      <c r="G28" s="8"/>
      <c r="H28" s="5"/>
      <c r="I28" s="8"/>
      <c r="J28" s="5"/>
      <c r="K28" s="8"/>
      <c r="L28" s="5">
        <v>39958</v>
      </c>
      <c r="M28" s="8">
        <v>300</v>
      </c>
      <c r="N28" s="5"/>
      <c r="O28" s="8"/>
      <c r="P28" s="5"/>
      <c r="Q28" s="8"/>
      <c r="R28" s="5"/>
      <c r="S28" s="8"/>
      <c r="T28" s="5"/>
      <c r="U28" s="8"/>
      <c r="V28" s="5"/>
      <c r="W28" s="8"/>
      <c r="X28" s="5"/>
      <c r="Y28" s="8"/>
      <c r="Z28" s="5"/>
      <c r="AA28" s="33"/>
      <c r="AB28" s="8">
        <f t="shared" si="0"/>
        <v>300</v>
      </c>
    </row>
    <row r="29" spans="1:28" ht="15">
      <c r="A29" s="2" t="s">
        <v>23</v>
      </c>
      <c r="B29" s="2" t="s">
        <v>6</v>
      </c>
      <c r="C29" s="2" t="s">
        <v>76</v>
      </c>
      <c r="D29" s="5"/>
      <c r="E29" s="8"/>
      <c r="F29" s="5"/>
      <c r="G29" s="8"/>
      <c r="H29" s="5"/>
      <c r="I29" s="8"/>
      <c r="J29" s="5"/>
      <c r="K29" s="8"/>
      <c r="L29" s="5"/>
      <c r="M29" s="8"/>
      <c r="N29" s="5">
        <v>39971</v>
      </c>
      <c r="O29" s="8">
        <v>1400</v>
      </c>
      <c r="P29" s="5"/>
      <c r="Q29" s="8"/>
      <c r="R29" s="5"/>
      <c r="S29" s="8"/>
      <c r="T29" s="5"/>
      <c r="U29" s="8"/>
      <c r="V29" s="5"/>
      <c r="W29" s="8"/>
      <c r="X29" s="5"/>
      <c r="Y29" s="8"/>
      <c r="Z29" s="5"/>
      <c r="AA29" s="33"/>
      <c r="AB29" s="8">
        <f t="shared" si="0"/>
        <v>1400</v>
      </c>
    </row>
    <row r="30" spans="1:28" ht="15">
      <c r="A30" s="2" t="s">
        <v>24</v>
      </c>
      <c r="B30" s="2" t="s">
        <v>6</v>
      </c>
      <c r="C30" s="2" t="s">
        <v>76</v>
      </c>
      <c r="D30" s="5"/>
      <c r="E30" s="8"/>
      <c r="F30" s="5"/>
      <c r="G30" s="8"/>
      <c r="H30" s="5"/>
      <c r="I30" s="8"/>
      <c r="J30" s="5"/>
      <c r="K30" s="8"/>
      <c r="L30" s="5"/>
      <c r="M30" s="8"/>
      <c r="N30" s="5">
        <v>39971</v>
      </c>
      <c r="O30" s="8">
        <v>500</v>
      </c>
      <c r="P30" s="5"/>
      <c r="Q30" s="8"/>
      <c r="R30" s="5"/>
      <c r="S30" s="8"/>
      <c r="T30" s="5"/>
      <c r="U30" s="8"/>
      <c r="V30" s="5"/>
      <c r="W30" s="8"/>
      <c r="X30" s="5"/>
      <c r="Y30" s="8"/>
      <c r="Z30" s="5"/>
      <c r="AA30" s="33"/>
      <c r="AB30" s="8">
        <f t="shared" si="0"/>
        <v>500</v>
      </c>
    </row>
    <row r="31" spans="1:28" ht="15">
      <c r="A31" s="2" t="s">
        <v>25</v>
      </c>
      <c r="B31" s="2" t="s">
        <v>26</v>
      </c>
      <c r="C31" s="2" t="s">
        <v>76</v>
      </c>
      <c r="D31" s="5"/>
      <c r="E31" s="8"/>
      <c r="F31" s="5"/>
      <c r="G31" s="8"/>
      <c r="H31" s="5"/>
      <c r="I31" s="8"/>
      <c r="J31" s="5"/>
      <c r="K31" s="8"/>
      <c r="L31" s="5"/>
      <c r="M31" s="8"/>
      <c r="N31" s="5">
        <v>39971</v>
      </c>
      <c r="O31" s="8">
        <v>1000</v>
      </c>
      <c r="P31" s="5"/>
      <c r="Q31" s="8"/>
      <c r="R31" s="5"/>
      <c r="S31" s="8"/>
      <c r="T31" s="5"/>
      <c r="U31" s="8"/>
      <c r="V31" s="5"/>
      <c r="W31" s="8"/>
      <c r="X31" s="5"/>
      <c r="Y31" s="8"/>
      <c r="Z31" s="5"/>
      <c r="AA31" s="33"/>
      <c r="AB31" s="8">
        <f t="shared" si="0"/>
        <v>1000</v>
      </c>
    </row>
    <row r="32" spans="1:28" ht="15">
      <c r="A32" s="2" t="s">
        <v>65</v>
      </c>
      <c r="B32" s="2" t="s">
        <v>26</v>
      </c>
      <c r="C32" s="2" t="s">
        <v>76</v>
      </c>
      <c r="D32" s="5"/>
      <c r="E32" s="8"/>
      <c r="F32" s="5"/>
      <c r="G32" s="8"/>
      <c r="H32" s="5"/>
      <c r="I32" s="8"/>
      <c r="J32" s="5"/>
      <c r="K32" s="8"/>
      <c r="L32" s="5"/>
      <c r="M32" s="8"/>
      <c r="N32" s="5">
        <v>39974</v>
      </c>
      <c r="O32" s="8">
        <v>242.4</v>
      </c>
      <c r="P32" s="5"/>
      <c r="Q32" s="8"/>
      <c r="R32" s="5"/>
      <c r="S32" s="8"/>
      <c r="T32" s="5"/>
      <c r="U32" s="8"/>
      <c r="V32" s="5"/>
      <c r="W32" s="8"/>
      <c r="X32" s="5"/>
      <c r="Y32" s="8"/>
      <c r="Z32" s="5"/>
      <c r="AA32" s="33"/>
      <c r="AB32" s="8">
        <f t="shared" si="0"/>
        <v>242.4</v>
      </c>
    </row>
    <row r="33" spans="1:28" ht="15">
      <c r="A33" s="2" t="s">
        <v>65</v>
      </c>
      <c r="B33" s="2" t="s">
        <v>6</v>
      </c>
      <c r="C33" s="2" t="s">
        <v>76</v>
      </c>
      <c r="D33" s="5"/>
      <c r="E33" s="8"/>
      <c r="F33" s="5"/>
      <c r="G33" s="8"/>
      <c r="H33" s="5"/>
      <c r="I33" s="8"/>
      <c r="J33" s="5"/>
      <c r="K33" s="8"/>
      <c r="L33" s="5"/>
      <c r="M33" s="8"/>
      <c r="N33" s="5">
        <v>39979</v>
      </c>
      <c r="O33" s="8">
        <v>200</v>
      </c>
      <c r="P33" s="5"/>
      <c r="Q33" s="8"/>
      <c r="R33" s="5"/>
      <c r="S33" s="8"/>
      <c r="T33" s="5"/>
      <c r="U33" s="8"/>
      <c r="V33" s="5"/>
      <c r="W33" s="8"/>
      <c r="X33" s="5"/>
      <c r="Y33" s="8"/>
      <c r="Z33" s="5"/>
      <c r="AA33" s="33"/>
      <c r="AB33" s="8">
        <f t="shared" si="0"/>
        <v>200</v>
      </c>
    </row>
    <row r="34" spans="1:28" ht="45">
      <c r="A34" s="21" t="s">
        <v>280</v>
      </c>
      <c r="B34" s="2" t="s">
        <v>5</v>
      </c>
      <c r="C34" s="2" t="s">
        <v>76</v>
      </c>
      <c r="D34" s="5"/>
      <c r="E34" s="8"/>
      <c r="F34" s="5"/>
      <c r="G34" s="8"/>
      <c r="H34" s="5"/>
      <c r="I34" s="8"/>
      <c r="J34" s="5"/>
      <c r="K34" s="8"/>
      <c r="L34" s="5"/>
      <c r="M34" s="8"/>
      <c r="N34" s="5">
        <v>39984</v>
      </c>
      <c r="O34" s="8">
        <v>1500</v>
      </c>
      <c r="P34" s="5"/>
      <c r="Q34" s="8"/>
      <c r="R34" s="5"/>
      <c r="S34" s="8"/>
      <c r="T34" s="5"/>
      <c r="U34" s="8"/>
      <c r="V34" s="5"/>
      <c r="W34" s="8"/>
      <c r="X34" s="5"/>
      <c r="Y34" s="8"/>
      <c r="Z34" s="5"/>
      <c r="AA34" s="33"/>
      <c r="AB34" s="8">
        <f aca="true" t="shared" si="1" ref="AB34:AB84">SUM(E34,G34,I34,K34,M34,O34,Q34,S34,U34,W34,Y34,AA34)</f>
        <v>1500</v>
      </c>
    </row>
    <row r="35" spans="1:28" ht="15">
      <c r="A35" s="21" t="s">
        <v>65</v>
      </c>
      <c r="B35" s="2" t="s">
        <v>5</v>
      </c>
      <c r="C35" s="2" t="s">
        <v>76</v>
      </c>
      <c r="D35" s="5"/>
      <c r="E35" s="8"/>
      <c r="F35" s="5"/>
      <c r="G35" s="8"/>
      <c r="H35" s="5"/>
      <c r="I35" s="8"/>
      <c r="J35" s="5"/>
      <c r="K35" s="8"/>
      <c r="L35" s="5"/>
      <c r="M35" s="8"/>
      <c r="N35" s="5">
        <v>39990</v>
      </c>
      <c r="O35" s="8">
        <v>60</v>
      </c>
      <c r="P35" s="5"/>
      <c r="Q35" s="8"/>
      <c r="R35" s="5"/>
      <c r="S35" s="8"/>
      <c r="T35" s="5"/>
      <c r="U35" s="8"/>
      <c r="V35" s="5"/>
      <c r="W35" s="8"/>
      <c r="X35" s="5"/>
      <c r="Y35" s="8"/>
      <c r="Z35" s="5"/>
      <c r="AA35" s="33"/>
      <c r="AB35" s="8">
        <f t="shared" si="1"/>
        <v>60</v>
      </c>
    </row>
    <row r="36" spans="1:28" ht="15">
      <c r="A36" s="21" t="s">
        <v>144</v>
      </c>
      <c r="B36" s="2" t="s">
        <v>5</v>
      </c>
      <c r="C36" s="2" t="s">
        <v>76</v>
      </c>
      <c r="D36" s="5"/>
      <c r="E36" s="8"/>
      <c r="F36" s="5"/>
      <c r="G36" s="8"/>
      <c r="H36" s="5"/>
      <c r="I36" s="8"/>
      <c r="J36" s="5"/>
      <c r="K36" s="8"/>
      <c r="L36" s="5"/>
      <c r="M36" s="8"/>
      <c r="N36" s="5"/>
      <c r="O36" s="8"/>
      <c r="P36" s="5">
        <v>40003</v>
      </c>
      <c r="Q36" s="8">
        <v>106</v>
      </c>
      <c r="R36" s="5"/>
      <c r="S36" s="8"/>
      <c r="T36" s="5"/>
      <c r="U36" s="8"/>
      <c r="V36" s="5"/>
      <c r="W36" s="8"/>
      <c r="X36" s="5"/>
      <c r="Y36" s="8"/>
      <c r="Z36" s="5"/>
      <c r="AA36" s="33"/>
      <c r="AB36" s="8">
        <f t="shared" si="1"/>
        <v>106</v>
      </c>
    </row>
    <row r="37" spans="1:28" ht="15">
      <c r="A37" s="21" t="s">
        <v>134</v>
      </c>
      <c r="B37" s="2" t="s">
        <v>5</v>
      </c>
      <c r="C37" s="2" t="s">
        <v>77</v>
      </c>
      <c r="D37" s="5"/>
      <c r="E37" s="8"/>
      <c r="F37" s="5"/>
      <c r="G37" s="8"/>
      <c r="H37" s="5"/>
      <c r="I37" s="8"/>
      <c r="J37" s="5"/>
      <c r="K37" s="8"/>
      <c r="L37" s="5"/>
      <c r="M37" s="8"/>
      <c r="N37" s="5"/>
      <c r="O37" s="8"/>
      <c r="P37" s="5">
        <v>40004</v>
      </c>
      <c r="Q37" s="8">
        <v>35000</v>
      </c>
      <c r="R37" s="5"/>
      <c r="S37" s="8"/>
      <c r="T37" s="5"/>
      <c r="U37" s="8"/>
      <c r="V37" s="5"/>
      <c r="W37" s="8"/>
      <c r="X37" s="5"/>
      <c r="Y37" s="8"/>
      <c r="Z37" s="5"/>
      <c r="AA37" s="33"/>
      <c r="AB37" s="8">
        <f t="shared" si="1"/>
        <v>35000</v>
      </c>
    </row>
    <row r="38" spans="1:28" ht="15">
      <c r="A38" s="21" t="s">
        <v>135</v>
      </c>
      <c r="B38" s="2" t="s">
        <v>5</v>
      </c>
      <c r="C38" s="2" t="s">
        <v>76</v>
      </c>
      <c r="D38" s="5"/>
      <c r="E38" s="8"/>
      <c r="F38" s="5"/>
      <c r="G38" s="8"/>
      <c r="H38" s="5"/>
      <c r="I38" s="8"/>
      <c r="J38" s="5"/>
      <c r="K38" s="8"/>
      <c r="L38" s="5"/>
      <c r="M38" s="8"/>
      <c r="N38" s="5"/>
      <c r="O38" s="8"/>
      <c r="P38" s="5">
        <v>40007</v>
      </c>
      <c r="Q38" s="8">
        <v>10000</v>
      </c>
      <c r="R38" s="5"/>
      <c r="S38" s="8"/>
      <c r="T38" s="5"/>
      <c r="U38" s="8"/>
      <c r="V38" s="5"/>
      <c r="W38" s="8"/>
      <c r="X38" s="5"/>
      <c r="Y38" s="8"/>
      <c r="Z38" s="5"/>
      <c r="AA38" s="33"/>
      <c r="AB38" s="8">
        <f t="shared" si="1"/>
        <v>10000</v>
      </c>
    </row>
    <row r="39" spans="1:28" ht="15">
      <c r="A39" s="21" t="s">
        <v>65</v>
      </c>
      <c r="B39" s="2" t="s">
        <v>26</v>
      </c>
      <c r="C39" s="2" t="s">
        <v>76</v>
      </c>
      <c r="D39" s="5"/>
      <c r="E39" s="8"/>
      <c r="F39" s="5"/>
      <c r="G39" s="8"/>
      <c r="H39" s="5"/>
      <c r="I39" s="8"/>
      <c r="J39" s="5"/>
      <c r="K39" s="8"/>
      <c r="L39" s="5"/>
      <c r="M39" s="8"/>
      <c r="N39" s="5"/>
      <c r="O39" s="8"/>
      <c r="P39" s="5">
        <v>40025</v>
      </c>
      <c r="Q39" s="8">
        <v>78.8</v>
      </c>
      <c r="R39" s="5"/>
      <c r="S39" s="8"/>
      <c r="T39" s="5"/>
      <c r="U39" s="8"/>
      <c r="V39" s="5"/>
      <c r="W39" s="8"/>
      <c r="X39" s="5"/>
      <c r="Y39" s="8"/>
      <c r="Z39" s="5"/>
      <c r="AA39" s="33"/>
      <c r="AB39" s="8">
        <f t="shared" si="1"/>
        <v>78.8</v>
      </c>
    </row>
    <row r="40" spans="1:28" ht="15">
      <c r="A40" s="21" t="s">
        <v>65</v>
      </c>
      <c r="B40" s="2" t="s">
        <v>186</v>
      </c>
      <c r="C40" s="2" t="s">
        <v>76</v>
      </c>
      <c r="D40" s="5"/>
      <c r="E40" s="8"/>
      <c r="F40" s="5"/>
      <c r="G40" s="8"/>
      <c r="H40" s="5"/>
      <c r="I40" s="8"/>
      <c r="J40" s="5"/>
      <c r="K40" s="8"/>
      <c r="L40" s="5"/>
      <c r="M40" s="8"/>
      <c r="N40" s="5"/>
      <c r="O40" s="8"/>
      <c r="P40" s="5"/>
      <c r="Q40" s="8"/>
      <c r="R40" s="5">
        <v>40029</v>
      </c>
      <c r="S40" s="8">
        <v>220</v>
      </c>
      <c r="T40" s="5"/>
      <c r="U40" s="8"/>
      <c r="V40" s="5"/>
      <c r="W40" s="8"/>
      <c r="X40" s="5"/>
      <c r="Y40" s="8"/>
      <c r="Z40" s="5"/>
      <c r="AA40" s="33"/>
      <c r="AB40" s="8">
        <f t="shared" si="1"/>
        <v>220</v>
      </c>
    </row>
    <row r="41" spans="1:28" s="73" customFormat="1" ht="28.5" customHeight="1">
      <c r="A41" s="67" t="s">
        <v>200</v>
      </c>
      <c r="B41" s="68" t="s">
        <v>186</v>
      </c>
      <c r="C41" s="68" t="s">
        <v>199</v>
      </c>
      <c r="D41" s="69"/>
      <c r="E41" s="70"/>
      <c r="F41" s="69"/>
      <c r="G41" s="70"/>
      <c r="H41" s="69"/>
      <c r="I41" s="70"/>
      <c r="J41" s="69"/>
      <c r="K41" s="70"/>
      <c r="L41" s="69"/>
      <c r="M41" s="70"/>
      <c r="N41" s="69"/>
      <c r="O41" s="70"/>
      <c r="P41" s="69"/>
      <c r="Q41" s="8"/>
      <c r="R41" s="5">
        <v>40032</v>
      </c>
      <c r="S41" s="85">
        <v>92.62</v>
      </c>
      <c r="T41" s="69"/>
      <c r="U41" s="70"/>
      <c r="V41" s="69"/>
      <c r="W41" s="70"/>
      <c r="X41" s="69"/>
      <c r="Y41" s="70"/>
      <c r="Z41" s="69"/>
      <c r="AA41" s="77"/>
      <c r="AB41" s="70">
        <f t="shared" si="1"/>
        <v>92.62</v>
      </c>
    </row>
    <row r="42" spans="1:28" s="73" customFormat="1" ht="28.5" customHeight="1">
      <c r="A42" s="67" t="s">
        <v>173</v>
      </c>
      <c r="B42" s="68" t="s">
        <v>186</v>
      </c>
      <c r="C42" s="68" t="s">
        <v>199</v>
      </c>
      <c r="D42" s="69"/>
      <c r="E42" s="70"/>
      <c r="F42" s="69"/>
      <c r="G42" s="70"/>
      <c r="H42" s="69"/>
      <c r="I42" s="70"/>
      <c r="J42" s="69"/>
      <c r="K42" s="70"/>
      <c r="L42" s="69"/>
      <c r="M42" s="70"/>
      <c r="N42" s="69"/>
      <c r="O42" s="70"/>
      <c r="P42" s="69"/>
      <c r="Q42" s="8"/>
      <c r="R42" s="5">
        <v>40032</v>
      </c>
      <c r="S42" s="85">
        <v>100</v>
      </c>
      <c r="T42" s="69"/>
      <c r="U42" s="70"/>
      <c r="V42" s="69"/>
      <c r="W42" s="70"/>
      <c r="X42" s="69"/>
      <c r="Y42" s="70"/>
      <c r="Z42" s="69"/>
      <c r="AA42" s="77"/>
      <c r="AB42" s="70"/>
    </row>
    <row r="43" spans="1:28" s="73" customFormat="1" ht="28.5" customHeight="1">
      <c r="A43" s="67" t="s">
        <v>342</v>
      </c>
      <c r="B43" s="68" t="s">
        <v>186</v>
      </c>
      <c r="C43" s="68" t="s">
        <v>199</v>
      </c>
      <c r="D43" s="69"/>
      <c r="E43" s="70"/>
      <c r="F43" s="69"/>
      <c r="G43" s="70"/>
      <c r="H43" s="69"/>
      <c r="I43" s="70"/>
      <c r="J43" s="69"/>
      <c r="K43" s="70"/>
      <c r="L43" s="69"/>
      <c r="M43" s="70"/>
      <c r="N43" s="69"/>
      <c r="O43" s="70"/>
      <c r="P43" s="69"/>
      <c r="Q43" s="8"/>
      <c r="R43" s="5">
        <v>40033</v>
      </c>
      <c r="S43" s="85">
        <v>100</v>
      </c>
      <c r="T43" s="69"/>
      <c r="U43" s="70"/>
      <c r="V43" s="69"/>
      <c r="W43" s="70"/>
      <c r="X43" s="69"/>
      <c r="Y43" s="70"/>
      <c r="Z43" s="69"/>
      <c r="AA43" s="77"/>
      <c r="AB43" s="70">
        <f t="shared" si="1"/>
        <v>100</v>
      </c>
    </row>
    <row r="44" spans="1:28" ht="30">
      <c r="A44" s="21" t="s">
        <v>205</v>
      </c>
      <c r="B44" s="2" t="s">
        <v>186</v>
      </c>
      <c r="C44" s="2" t="s">
        <v>76</v>
      </c>
      <c r="D44" s="5"/>
      <c r="E44" s="8"/>
      <c r="F44" s="5"/>
      <c r="G44" s="8"/>
      <c r="H44" s="5"/>
      <c r="I44" s="8"/>
      <c r="J44" s="5"/>
      <c r="K44" s="8"/>
      <c r="L44" s="5"/>
      <c r="M44" s="8"/>
      <c r="N44" s="5"/>
      <c r="O44" s="8"/>
      <c r="P44" s="5"/>
      <c r="Q44" s="8"/>
      <c r="R44" s="5">
        <v>40034</v>
      </c>
      <c r="S44" s="8">
        <v>1000</v>
      </c>
      <c r="T44" s="5"/>
      <c r="U44" s="8"/>
      <c r="V44" s="5"/>
      <c r="W44" s="8"/>
      <c r="X44" s="5"/>
      <c r="Y44" s="8"/>
      <c r="Z44" s="5"/>
      <c r="AA44" s="33"/>
      <c r="AB44" s="8">
        <f t="shared" si="1"/>
        <v>1000</v>
      </c>
    </row>
    <row r="45" spans="1:28" s="73" customFormat="1" ht="30">
      <c r="A45" s="67" t="s">
        <v>206</v>
      </c>
      <c r="B45" s="68" t="s">
        <v>186</v>
      </c>
      <c r="C45" s="68" t="s">
        <v>199</v>
      </c>
      <c r="D45" s="69"/>
      <c r="E45" s="70"/>
      <c r="F45" s="69"/>
      <c r="G45" s="70"/>
      <c r="H45" s="69"/>
      <c r="I45" s="70"/>
      <c r="J45" s="69"/>
      <c r="K45" s="70"/>
      <c r="L45" s="69"/>
      <c r="M45" s="70"/>
      <c r="N45" s="69"/>
      <c r="O45" s="70"/>
      <c r="P45" s="69"/>
      <c r="Q45" s="8"/>
      <c r="R45" s="5">
        <v>40036</v>
      </c>
      <c r="S45" s="85">
        <v>282.76</v>
      </c>
      <c r="T45" s="69"/>
      <c r="U45" s="70"/>
      <c r="V45" s="69"/>
      <c r="W45" s="70"/>
      <c r="X45" s="69"/>
      <c r="Y45" s="70"/>
      <c r="Z45" s="69"/>
      <c r="AA45" s="77"/>
      <c r="AB45" s="70">
        <f t="shared" si="1"/>
        <v>282.76</v>
      </c>
    </row>
    <row r="46" spans="1:28" s="73" customFormat="1" ht="45">
      <c r="A46" s="67" t="s">
        <v>212</v>
      </c>
      <c r="B46" s="68" t="s">
        <v>186</v>
      </c>
      <c r="C46" s="68" t="s">
        <v>199</v>
      </c>
      <c r="D46" s="69"/>
      <c r="E46" s="70"/>
      <c r="F46" s="69"/>
      <c r="G46" s="70"/>
      <c r="H46" s="69"/>
      <c r="I46" s="70"/>
      <c r="J46" s="69"/>
      <c r="K46" s="70"/>
      <c r="L46" s="69"/>
      <c r="M46" s="70"/>
      <c r="N46" s="69"/>
      <c r="O46" s="70"/>
      <c r="P46" s="69"/>
      <c r="Q46" s="8"/>
      <c r="R46" s="5">
        <v>40037</v>
      </c>
      <c r="S46" s="85">
        <v>188.18</v>
      </c>
      <c r="T46" s="69"/>
      <c r="U46" s="70"/>
      <c r="V46" s="69"/>
      <c r="W46" s="70"/>
      <c r="X46" s="69"/>
      <c r="Y46" s="70"/>
      <c r="Z46" s="69"/>
      <c r="AA46" s="77"/>
      <c r="AB46" s="70">
        <f t="shared" si="1"/>
        <v>188.18</v>
      </c>
    </row>
    <row r="47" spans="1:28" s="73" customFormat="1" ht="45">
      <c r="A47" s="67" t="s">
        <v>212</v>
      </c>
      <c r="B47" s="68" t="s">
        <v>186</v>
      </c>
      <c r="C47" s="68" t="s">
        <v>199</v>
      </c>
      <c r="D47" s="69"/>
      <c r="E47" s="70"/>
      <c r="F47" s="69"/>
      <c r="G47" s="70"/>
      <c r="H47" s="69"/>
      <c r="I47" s="70"/>
      <c r="J47" s="69"/>
      <c r="K47" s="70"/>
      <c r="L47" s="69"/>
      <c r="M47" s="70"/>
      <c r="N47" s="69"/>
      <c r="O47" s="70"/>
      <c r="P47" s="69"/>
      <c r="Q47" s="8"/>
      <c r="R47" s="5">
        <v>40037</v>
      </c>
      <c r="S47" s="85">
        <v>44.33</v>
      </c>
      <c r="T47" s="69"/>
      <c r="U47" s="70"/>
      <c r="V47" s="69"/>
      <c r="W47" s="70"/>
      <c r="X47" s="69"/>
      <c r="Y47" s="70"/>
      <c r="Z47" s="69"/>
      <c r="AA47" s="77"/>
      <c r="AB47" s="70">
        <f t="shared" si="1"/>
        <v>44.33</v>
      </c>
    </row>
    <row r="48" spans="1:28" s="73" customFormat="1" ht="30">
      <c r="A48" s="67" t="s">
        <v>250</v>
      </c>
      <c r="B48" s="68" t="s">
        <v>186</v>
      </c>
      <c r="C48" s="68" t="s">
        <v>199</v>
      </c>
      <c r="D48" s="69"/>
      <c r="E48" s="70"/>
      <c r="F48" s="69"/>
      <c r="G48" s="70"/>
      <c r="H48" s="69"/>
      <c r="I48" s="70"/>
      <c r="J48" s="69"/>
      <c r="K48" s="70"/>
      <c r="L48" s="69"/>
      <c r="M48" s="70"/>
      <c r="N48" s="69"/>
      <c r="O48" s="70"/>
      <c r="P48" s="69"/>
      <c r="Q48" s="8"/>
      <c r="R48" s="5">
        <v>40038</v>
      </c>
      <c r="S48" s="85">
        <v>188.18</v>
      </c>
      <c r="T48" s="69"/>
      <c r="U48" s="70"/>
      <c r="V48" s="69"/>
      <c r="W48" s="70"/>
      <c r="X48" s="69"/>
      <c r="Y48" s="70"/>
      <c r="Z48" s="69"/>
      <c r="AA48" s="77"/>
      <c r="AB48" s="70">
        <f t="shared" si="1"/>
        <v>188.18</v>
      </c>
    </row>
    <row r="49" spans="1:28" s="73" customFormat="1" ht="15">
      <c r="A49" s="67" t="s">
        <v>173</v>
      </c>
      <c r="B49" s="68" t="s">
        <v>186</v>
      </c>
      <c r="C49" s="68" t="s">
        <v>199</v>
      </c>
      <c r="D49" s="69"/>
      <c r="E49" s="70"/>
      <c r="F49" s="69"/>
      <c r="G49" s="70"/>
      <c r="H49" s="69"/>
      <c r="I49" s="70"/>
      <c r="J49" s="69"/>
      <c r="K49" s="70"/>
      <c r="L49" s="69"/>
      <c r="M49" s="70"/>
      <c r="N49" s="69"/>
      <c r="O49" s="70"/>
      <c r="P49" s="69"/>
      <c r="Q49" s="8"/>
      <c r="R49" s="5">
        <v>40417</v>
      </c>
      <c r="S49" s="85">
        <v>1000</v>
      </c>
      <c r="T49" s="69"/>
      <c r="U49" s="70"/>
      <c r="V49" s="69"/>
      <c r="W49" s="70"/>
      <c r="X49" s="69"/>
      <c r="Y49" s="70"/>
      <c r="Z49" s="69"/>
      <c r="AA49" s="77"/>
      <c r="AB49" s="70">
        <f t="shared" si="1"/>
        <v>1000</v>
      </c>
    </row>
    <row r="50" spans="1:28" s="73" customFormat="1" ht="15">
      <c r="A50" s="67" t="s">
        <v>173</v>
      </c>
      <c r="B50" s="68" t="s">
        <v>186</v>
      </c>
      <c r="C50" s="68" t="s">
        <v>199</v>
      </c>
      <c r="D50" s="69"/>
      <c r="E50" s="70"/>
      <c r="F50" s="69"/>
      <c r="G50" s="70"/>
      <c r="H50" s="69"/>
      <c r="I50" s="70"/>
      <c r="J50" s="69"/>
      <c r="K50" s="70"/>
      <c r="L50" s="69"/>
      <c r="M50" s="70"/>
      <c r="N50" s="69"/>
      <c r="O50" s="70"/>
      <c r="P50" s="69"/>
      <c r="Q50" s="8"/>
      <c r="R50" s="5">
        <v>40418</v>
      </c>
      <c r="S50" s="85">
        <v>44.33</v>
      </c>
      <c r="T50" s="69"/>
      <c r="U50" s="70"/>
      <c r="V50" s="69"/>
      <c r="W50" s="70"/>
      <c r="X50" s="69"/>
      <c r="Y50" s="70"/>
      <c r="Z50" s="69"/>
      <c r="AA50" s="77"/>
      <c r="AB50" s="70">
        <f t="shared" si="1"/>
        <v>44.33</v>
      </c>
    </row>
    <row r="51" spans="1:28" ht="37.5" customHeight="1">
      <c r="A51" s="21" t="s">
        <v>365</v>
      </c>
      <c r="B51" s="2" t="s">
        <v>186</v>
      </c>
      <c r="C51" s="2" t="s">
        <v>76</v>
      </c>
      <c r="D51" s="5"/>
      <c r="E51" s="8"/>
      <c r="F51" s="5"/>
      <c r="G51" s="8"/>
      <c r="H51" s="5"/>
      <c r="I51" s="8"/>
      <c r="J51" s="5"/>
      <c r="K51" s="8"/>
      <c r="L51" s="5"/>
      <c r="M51" s="8"/>
      <c r="N51" s="5"/>
      <c r="O51" s="8"/>
      <c r="P51" s="5"/>
      <c r="Q51" s="8"/>
      <c r="R51" s="5">
        <v>40054</v>
      </c>
      <c r="S51" s="8">
        <v>200</v>
      </c>
      <c r="T51" s="5"/>
      <c r="U51" s="8"/>
      <c r="V51" s="5"/>
      <c r="W51" s="8"/>
      <c r="X51" s="5"/>
      <c r="Y51" s="8"/>
      <c r="Z51" s="5"/>
      <c r="AA51" s="33"/>
      <c r="AB51" s="8">
        <f t="shared" si="1"/>
        <v>200</v>
      </c>
    </row>
    <row r="52" spans="1:28" ht="37.5" customHeight="1">
      <c r="A52" s="21" t="s">
        <v>173</v>
      </c>
      <c r="B52" s="2" t="s">
        <v>186</v>
      </c>
      <c r="C52" s="2" t="s">
        <v>199</v>
      </c>
      <c r="D52" s="5"/>
      <c r="E52" s="8"/>
      <c r="F52" s="5"/>
      <c r="G52" s="8"/>
      <c r="H52" s="5"/>
      <c r="I52" s="8"/>
      <c r="J52" s="5"/>
      <c r="K52" s="8"/>
      <c r="L52" s="5"/>
      <c r="M52" s="8"/>
      <c r="N52" s="5"/>
      <c r="O52" s="8"/>
      <c r="P52" s="5"/>
      <c r="Q52" s="8"/>
      <c r="R52" s="5">
        <v>40055</v>
      </c>
      <c r="S52" s="31">
        <v>0.99</v>
      </c>
      <c r="T52" s="5"/>
      <c r="U52" s="8"/>
      <c r="V52" s="5"/>
      <c r="W52" s="8"/>
      <c r="X52" s="5"/>
      <c r="Y52" s="8"/>
      <c r="Z52" s="5"/>
      <c r="AA52" s="33"/>
      <c r="AB52" s="8">
        <f t="shared" si="1"/>
        <v>0.99</v>
      </c>
    </row>
    <row r="53" spans="1:28" ht="37.5" customHeight="1">
      <c r="A53" s="21" t="s">
        <v>173</v>
      </c>
      <c r="B53" s="2" t="s">
        <v>186</v>
      </c>
      <c r="C53" s="2" t="s">
        <v>199</v>
      </c>
      <c r="D53" s="5"/>
      <c r="E53" s="8"/>
      <c r="F53" s="5"/>
      <c r="G53" s="8"/>
      <c r="H53" s="5"/>
      <c r="I53" s="8"/>
      <c r="J53" s="5"/>
      <c r="K53" s="8"/>
      <c r="L53" s="5"/>
      <c r="M53" s="8"/>
      <c r="N53" s="5"/>
      <c r="O53" s="8"/>
      <c r="P53" s="5"/>
      <c r="Q53" s="8"/>
      <c r="R53" s="5">
        <v>40055</v>
      </c>
      <c r="S53" s="31">
        <v>0.99</v>
      </c>
      <c r="T53" s="5"/>
      <c r="U53" s="8"/>
      <c r="V53" s="5"/>
      <c r="W53" s="8"/>
      <c r="X53" s="5"/>
      <c r="Y53" s="8"/>
      <c r="Z53" s="5"/>
      <c r="AA53" s="33"/>
      <c r="AB53" s="8">
        <f t="shared" si="1"/>
        <v>0.99</v>
      </c>
    </row>
    <row r="54" spans="1:28" ht="30">
      <c r="A54" s="21" t="s">
        <v>373</v>
      </c>
      <c r="B54" s="2" t="s">
        <v>186</v>
      </c>
      <c r="C54" s="2" t="s">
        <v>76</v>
      </c>
      <c r="D54" s="5"/>
      <c r="E54" s="8"/>
      <c r="F54" s="5"/>
      <c r="G54" s="8"/>
      <c r="H54" s="5"/>
      <c r="I54" s="8"/>
      <c r="J54" s="5"/>
      <c r="K54" s="8"/>
      <c r="L54" s="5"/>
      <c r="M54" s="8"/>
      <c r="N54" s="5"/>
      <c r="O54" s="8"/>
      <c r="P54" s="5"/>
      <c r="Q54" s="8"/>
      <c r="R54" s="5"/>
      <c r="S54" s="8"/>
      <c r="T54" s="5">
        <v>40058</v>
      </c>
      <c r="U54" s="8">
        <v>200</v>
      </c>
      <c r="V54" s="5"/>
      <c r="W54" s="8"/>
      <c r="X54" s="5"/>
      <c r="Y54" s="8"/>
      <c r="Z54" s="5"/>
      <c r="AA54" s="33"/>
      <c r="AB54" s="8">
        <f t="shared" si="1"/>
        <v>200</v>
      </c>
    </row>
    <row r="55" spans="1:28" ht="15">
      <c r="A55" s="21" t="s">
        <v>421</v>
      </c>
      <c r="B55" s="2" t="s">
        <v>186</v>
      </c>
      <c r="C55" s="61" t="s">
        <v>76</v>
      </c>
      <c r="D55" s="5"/>
      <c r="E55" s="8"/>
      <c r="F55" s="5"/>
      <c r="G55" s="8"/>
      <c r="H55" s="5"/>
      <c r="I55" s="8"/>
      <c r="J55" s="5"/>
      <c r="K55" s="8"/>
      <c r="L55" s="5"/>
      <c r="M55" s="8"/>
      <c r="N55" s="5"/>
      <c r="O55" s="8"/>
      <c r="P55" s="5"/>
      <c r="Q55" s="8"/>
      <c r="R55" s="5"/>
      <c r="S55" s="8"/>
      <c r="T55" s="5">
        <v>40058</v>
      </c>
      <c r="U55" s="8">
        <v>100</v>
      </c>
      <c r="V55" s="5"/>
      <c r="W55" s="8"/>
      <c r="X55" s="5"/>
      <c r="Y55" s="8"/>
      <c r="Z55" s="5"/>
      <c r="AA55" s="33"/>
      <c r="AB55" s="8">
        <f t="shared" si="1"/>
        <v>100</v>
      </c>
    </row>
    <row r="56" spans="1:28" s="73" customFormat="1" ht="15">
      <c r="A56" s="67" t="s">
        <v>380</v>
      </c>
      <c r="B56" s="68" t="s">
        <v>186</v>
      </c>
      <c r="C56" s="73" t="s">
        <v>199</v>
      </c>
      <c r="D56" s="69"/>
      <c r="E56" s="70"/>
      <c r="F56" s="69"/>
      <c r="G56" s="70"/>
      <c r="H56" s="69"/>
      <c r="I56" s="70"/>
      <c r="J56" s="69"/>
      <c r="K56" s="70"/>
      <c r="L56" s="69"/>
      <c r="M56" s="70"/>
      <c r="N56" s="69"/>
      <c r="O56" s="70"/>
      <c r="P56" s="69"/>
      <c r="Q56" s="70"/>
      <c r="R56" s="69"/>
      <c r="S56" s="70"/>
      <c r="T56" s="5">
        <v>255</v>
      </c>
      <c r="U56" s="85">
        <v>100</v>
      </c>
      <c r="V56" s="69"/>
      <c r="W56" s="70"/>
      <c r="X56" s="69"/>
      <c r="Y56" s="70"/>
      <c r="Z56" s="69"/>
      <c r="AA56" s="77"/>
      <c r="AB56" s="70">
        <f t="shared" si="1"/>
        <v>100</v>
      </c>
    </row>
    <row r="57" spans="1:28" s="73" customFormat="1" ht="30">
      <c r="A57" s="67" t="s">
        <v>409</v>
      </c>
      <c r="B57" s="68" t="s">
        <v>388</v>
      </c>
      <c r="C57" s="68" t="s">
        <v>199</v>
      </c>
      <c r="D57" s="69"/>
      <c r="E57" s="70"/>
      <c r="F57" s="69"/>
      <c r="G57" s="70"/>
      <c r="H57" s="69"/>
      <c r="I57" s="70"/>
      <c r="J57" s="69"/>
      <c r="K57" s="70"/>
      <c r="L57" s="69"/>
      <c r="M57" s="70"/>
      <c r="N57" s="69"/>
      <c r="O57" s="70"/>
      <c r="P57" s="69"/>
      <c r="Q57" s="70"/>
      <c r="R57" s="69"/>
      <c r="S57" s="70"/>
      <c r="T57" s="5">
        <v>40070</v>
      </c>
      <c r="U57" s="70">
        <v>200</v>
      </c>
      <c r="V57" s="69"/>
      <c r="W57" s="70"/>
      <c r="X57" s="69"/>
      <c r="Y57" s="70"/>
      <c r="Z57" s="69"/>
      <c r="AA57" s="77"/>
      <c r="AB57" s="70">
        <f t="shared" si="1"/>
        <v>200</v>
      </c>
    </row>
    <row r="58" spans="1:28" s="84" customFormat="1" ht="30">
      <c r="A58" s="79" t="s">
        <v>429</v>
      </c>
      <c r="B58" s="80" t="s">
        <v>186</v>
      </c>
      <c r="C58" s="80" t="s">
        <v>428</v>
      </c>
      <c r="D58" s="81"/>
      <c r="E58" s="82"/>
      <c r="F58" s="81"/>
      <c r="G58" s="82"/>
      <c r="H58" s="81"/>
      <c r="I58" s="82"/>
      <c r="J58" s="81"/>
      <c r="K58" s="82"/>
      <c r="L58" s="81"/>
      <c r="M58" s="82"/>
      <c r="N58" s="81"/>
      <c r="O58" s="82"/>
      <c r="P58" s="81"/>
      <c r="Q58" s="82"/>
      <c r="R58" s="81"/>
      <c r="S58" s="82"/>
      <c r="T58" s="5">
        <v>40074</v>
      </c>
      <c r="U58" s="87">
        <v>400</v>
      </c>
      <c r="V58" s="81"/>
      <c r="W58" s="82"/>
      <c r="X58" s="81"/>
      <c r="Y58" s="82"/>
      <c r="Z58" s="81"/>
      <c r="AA58" s="83"/>
      <c r="AB58" s="82">
        <f t="shared" si="1"/>
        <v>400</v>
      </c>
    </row>
    <row r="59" spans="1:28" ht="15">
      <c r="A59" s="24" t="s">
        <v>447</v>
      </c>
      <c r="B59" s="2" t="s">
        <v>186</v>
      </c>
      <c r="C59" s="2" t="s">
        <v>76</v>
      </c>
      <c r="D59" s="5"/>
      <c r="E59" s="8"/>
      <c r="F59" s="5"/>
      <c r="G59" s="8"/>
      <c r="H59" s="5"/>
      <c r="I59" s="8"/>
      <c r="J59" s="5"/>
      <c r="K59" s="8"/>
      <c r="L59" s="5"/>
      <c r="M59" s="8"/>
      <c r="N59" s="5"/>
      <c r="O59" s="8"/>
      <c r="P59" s="5"/>
      <c r="Q59" s="8"/>
      <c r="R59" s="5"/>
      <c r="S59" s="8"/>
      <c r="T59" s="5">
        <v>40081</v>
      </c>
      <c r="U59" s="8">
        <v>200</v>
      </c>
      <c r="V59" s="5"/>
      <c r="W59" s="8"/>
      <c r="X59" s="5"/>
      <c r="Y59" s="8"/>
      <c r="Z59" s="5"/>
      <c r="AA59" s="33"/>
      <c r="AB59" s="8">
        <f t="shared" si="1"/>
        <v>200</v>
      </c>
    </row>
    <row r="60" spans="1:28" ht="15">
      <c r="A60" s="24" t="s">
        <v>448</v>
      </c>
      <c r="B60" s="2" t="s">
        <v>186</v>
      </c>
      <c r="C60" s="2" t="s">
        <v>76</v>
      </c>
      <c r="D60" s="5"/>
      <c r="E60" s="8"/>
      <c r="F60" s="5"/>
      <c r="G60" s="8"/>
      <c r="H60" s="5"/>
      <c r="I60" s="8"/>
      <c r="J60" s="5"/>
      <c r="K60" s="8"/>
      <c r="L60" s="5"/>
      <c r="M60" s="8"/>
      <c r="N60" s="5"/>
      <c r="O60" s="8"/>
      <c r="P60" s="5"/>
      <c r="Q60" s="8"/>
      <c r="R60" s="5"/>
      <c r="S60" s="8"/>
      <c r="T60" s="5">
        <v>40081</v>
      </c>
      <c r="U60" s="8">
        <v>500</v>
      </c>
      <c r="V60" s="5"/>
      <c r="W60" s="8"/>
      <c r="X60" s="5"/>
      <c r="Y60" s="8"/>
      <c r="Z60" s="5"/>
      <c r="AA60" s="33"/>
      <c r="AB60" s="8">
        <f t="shared" si="1"/>
        <v>500</v>
      </c>
    </row>
    <row r="61" spans="1:28" s="84" customFormat="1" ht="30">
      <c r="A61" s="79" t="s">
        <v>474</v>
      </c>
      <c r="B61" s="80" t="s">
        <v>6</v>
      </c>
      <c r="C61" s="80" t="s">
        <v>428</v>
      </c>
      <c r="D61" s="81"/>
      <c r="E61" s="82"/>
      <c r="F61" s="81"/>
      <c r="G61" s="82"/>
      <c r="H61" s="81"/>
      <c r="I61" s="82"/>
      <c r="J61" s="81"/>
      <c r="K61" s="82"/>
      <c r="L61" s="81"/>
      <c r="M61" s="82"/>
      <c r="N61" s="81"/>
      <c r="O61" s="82"/>
      <c r="P61" s="81"/>
      <c r="Q61" s="82"/>
      <c r="R61" s="81"/>
      <c r="S61" s="82"/>
      <c r="T61" s="5">
        <v>40085</v>
      </c>
      <c r="U61" s="87">
        <v>258</v>
      </c>
      <c r="V61" s="5"/>
      <c r="W61" s="82"/>
      <c r="X61" s="81"/>
      <c r="Y61" s="82"/>
      <c r="Z61" s="81"/>
      <c r="AA61" s="83"/>
      <c r="AB61" s="82">
        <f t="shared" si="1"/>
        <v>258</v>
      </c>
    </row>
    <row r="62" spans="1:28" s="84" customFormat="1" ht="15">
      <c r="A62" s="79" t="s">
        <v>479</v>
      </c>
      <c r="B62" s="80" t="s">
        <v>6</v>
      </c>
      <c r="C62" s="80" t="s">
        <v>428</v>
      </c>
      <c r="D62" s="81"/>
      <c r="E62" s="82"/>
      <c r="F62" s="81"/>
      <c r="G62" s="82"/>
      <c r="H62" s="81"/>
      <c r="I62" s="82"/>
      <c r="J62" s="81"/>
      <c r="K62" s="82"/>
      <c r="L62" s="81"/>
      <c r="M62" s="82"/>
      <c r="N62" s="81"/>
      <c r="O62" s="82"/>
      <c r="P62" s="81"/>
      <c r="Q62" s="82"/>
      <c r="R62" s="81"/>
      <c r="S62" s="82"/>
      <c r="T62" s="81"/>
      <c r="U62" s="82"/>
      <c r="V62" s="5">
        <v>40087</v>
      </c>
      <c r="W62" s="87">
        <v>500</v>
      </c>
      <c r="X62" s="81"/>
      <c r="Y62" s="82"/>
      <c r="Z62" s="81"/>
      <c r="AA62" s="83"/>
      <c r="AB62" s="82">
        <f t="shared" si="1"/>
        <v>500</v>
      </c>
    </row>
    <row r="63" spans="1:28" ht="30">
      <c r="A63" s="24" t="s">
        <v>478</v>
      </c>
      <c r="B63" s="2" t="s">
        <v>186</v>
      </c>
      <c r="C63" s="2" t="s">
        <v>76</v>
      </c>
      <c r="D63" s="5"/>
      <c r="E63" s="8"/>
      <c r="F63" s="5"/>
      <c r="G63" s="8"/>
      <c r="H63" s="5"/>
      <c r="I63" s="8"/>
      <c r="J63" s="5"/>
      <c r="K63" s="8"/>
      <c r="L63" s="5"/>
      <c r="M63" s="8"/>
      <c r="N63" s="5"/>
      <c r="O63" s="8"/>
      <c r="P63" s="5"/>
      <c r="Q63" s="8"/>
      <c r="R63" s="5"/>
      <c r="S63" s="8"/>
      <c r="T63" s="5"/>
      <c r="U63" s="8"/>
      <c r="V63" s="5">
        <v>40090</v>
      </c>
      <c r="W63" s="8">
        <v>1000</v>
      </c>
      <c r="X63" s="5"/>
      <c r="Y63" s="8"/>
      <c r="Z63" s="5"/>
      <c r="AA63" s="33"/>
      <c r="AB63" s="8">
        <f t="shared" si="1"/>
        <v>1000</v>
      </c>
    </row>
    <row r="64" spans="1:28" s="84" customFormat="1" ht="30">
      <c r="A64" s="79" t="s">
        <v>480</v>
      </c>
      <c r="B64" s="80" t="s">
        <v>6</v>
      </c>
      <c r="C64" s="80" t="s">
        <v>428</v>
      </c>
      <c r="D64" s="81"/>
      <c r="E64" s="82"/>
      <c r="F64" s="81"/>
      <c r="G64" s="82"/>
      <c r="H64" s="81"/>
      <c r="I64" s="82"/>
      <c r="J64" s="81"/>
      <c r="K64" s="82"/>
      <c r="L64" s="81"/>
      <c r="M64" s="82"/>
      <c r="N64" s="81"/>
      <c r="O64" s="82"/>
      <c r="P64" s="81"/>
      <c r="Q64" s="82"/>
      <c r="R64" s="81"/>
      <c r="S64" s="82"/>
      <c r="T64" s="81"/>
      <c r="U64" s="82"/>
      <c r="V64" s="5">
        <v>40091</v>
      </c>
      <c r="W64" s="87">
        <v>1000</v>
      </c>
      <c r="X64" s="81"/>
      <c r="Y64" s="82"/>
      <c r="Z64" s="81"/>
      <c r="AA64" s="83"/>
      <c r="AB64" s="82">
        <f t="shared" si="1"/>
        <v>1000</v>
      </c>
    </row>
    <row r="65" spans="1:28" ht="15">
      <c r="A65" s="24" t="s">
        <v>481</v>
      </c>
      <c r="B65" s="2" t="s">
        <v>186</v>
      </c>
      <c r="C65" s="2" t="s">
        <v>76</v>
      </c>
      <c r="D65" s="5"/>
      <c r="E65" s="8"/>
      <c r="F65" s="5"/>
      <c r="G65" s="8"/>
      <c r="H65" s="5"/>
      <c r="I65" s="8"/>
      <c r="J65" s="5"/>
      <c r="K65" s="8"/>
      <c r="L65" s="5"/>
      <c r="M65" s="8"/>
      <c r="N65" s="5"/>
      <c r="O65" s="8"/>
      <c r="P65" s="5"/>
      <c r="Q65" s="8"/>
      <c r="R65" s="5"/>
      <c r="S65" s="8"/>
      <c r="T65" s="5"/>
      <c r="U65" s="8"/>
      <c r="V65" s="5">
        <v>40091</v>
      </c>
      <c r="W65" s="8">
        <v>10000</v>
      </c>
      <c r="X65" s="5"/>
      <c r="Y65" s="8"/>
      <c r="Z65" s="5"/>
      <c r="AA65" s="33"/>
      <c r="AB65" s="8">
        <f t="shared" si="1"/>
        <v>10000</v>
      </c>
    </row>
    <row r="66" spans="1:28" s="73" customFormat="1" ht="15">
      <c r="A66" s="76" t="s">
        <v>173</v>
      </c>
      <c r="B66" s="68" t="s">
        <v>186</v>
      </c>
      <c r="C66" s="68" t="s">
        <v>199</v>
      </c>
      <c r="D66" s="69"/>
      <c r="E66" s="70"/>
      <c r="F66" s="69"/>
      <c r="G66" s="70"/>
      <c r="H66" s="69"/>
      <c r="I66" s="70"/>
      <c r="J66" s="69"/>
      <c r="K66" s="70"/>
      <c r="L66" s="69"/>
      <c r="M66" s="70"/>
      <c r="N66" s="69"/>
      <c r="O66" s="70"/>
      <c r="P66" s="69"/>
      <c r="Q66" s="70"/>
      <c r="R66" s="69"/>
      <c r="S66" s="70"/>
      <c r="T66" s="69"/>
      <c r="U66" s="70"/>
      <c r="V66" s="5">
        <v>40091</v>
      </c>
      <c r="W66" s="85">
        <v>1890.64</v>
      </c>
      <c r="X66" s="69"/>
      <c r="Y66" s="70"/>
      <c r="Z66" s="69"/>
      <c r="AA66" s="77"/>
      <c r="AB66" s="70">
        <f t="shared" si="1"/>
        <v>1890.64</v>
      </c>
    </row>
    <row r="67" spans="1:28" s="73" customFormat="1" ht="15">
      <c r="A67" s="76" t="s">
        <v>173</v>
      </c>
      <c r="B67" s="68" t="s">
        <v>186</v>
      </c>
      <c r="C67" s="68" t="s">
        <v>199</v>
      </c>
      <c r="D67" s="69"/>
      <c r="E67" s="70"/>
      <c r="F67" s="69"/>
      <c r="G67" s="70"/>
      <c r="H67" s="69"/>
      <c r="I67" s="70"/>
      <c r="J67" s="69"/>
      <c r="K67" s="70"/>
      <c r="L67" s="69"/>
      <c r="M67" s="70"/>
      <c r="N67" s="69"/>
      <c r="O67" s="70"/>
      <c r="P67" s="69"/>
      <c r="Q67" s="70"/>
      <c r="R67" s="69"/>
      <c r="S67" s="70"/>
      <c r="T67" s="69"/>
      <c r="U67" s="70"/>
      <c r="V67" s="5">
        <v>40096</v>
      </c>
      <c r="W67" s="85">
        <v>149.25</v>
      </c>
      <c r="X67" s="69"/>
      <c r="Y67" s="70"/>
      <c r="Z67" s="69"/>
      <c r="AA67" s="77"/>
      <c r="AB67" s="70">
        <f t="shared" si="1"/>
        <v>149.25</v>
      </c>
    </row>
    <row r="68" spans="1:28" s="73" customFormat="1" ht="30">
      <c r="A68" s="76" t="s">
        <v>537</v>
      </c>
      <c r="B68" s="68" t="s">
        <v>186</v>
      </c>
      <c r="C68" s="68" t="s">
        <v>199</v>
      </c>
      <c r="D68" s="69"/>
      <c r="E68" s="70"/>
      <c r="F68" s="69"/>
      <c r="G68" s="70"/>
      <c r="H68" s="69"/>
      <c r="I68" s="70"/>
      <c r="J68" s="69"/>
      <c r="K68" s="70"/>
      <c r="L68" s="69"/>
      <c r="M68" s="70"/>
      <c r="N68" s="69"/>
      <c r="O68" s="70"/>
      <c r="P68" s="69"/>
      <c r="Q68" s="70"/>
      <c r="R68" s="69"/>
      <c r="S68" s="70"/>
      <c r="T68" s="69"/>
      <c r="U68" s="70"/>
      <c r="V68" s="5">
        <v>40105</v>
      </c>
      <c r="W68" s="85">
        <v>519.21</v>
      </c>
      <c r="X68" s="69"/>
      <c r="Y68" s="70"/>
      <c r="Z68" s="69"/>
      <c r="AA68" s="77"/>
      <c r="AB68" s="70">
        <f t="shared" si="1"/>
        <v>519.21</v>
      </c>
    </row>
    <row r="69" spans="1:28" s="73" customFormat="1" ht="30">
      <c r="A69" s="76" t="s">
        <v>540</v>
      </c>
      <c r="B69" s="68" t="s">
        <v>186</v>
      </c>
      <c r="C69" s="68" t="s">
        <v>199</v>
      </c>
      <c r="D69" s="69"/>
      <c r="E69" s="70"/>
      <c r="F69" s="69"/>
      <c r="G69" s="70"/>
      <c r="H69" s="69"/>
      <c r="I69" s="70"/>
      <c r="J69" s="69"/>
      <c r="K69" s="70"/>
      <c r="L69" s="69"/>
      <c r="M69" s="70"/>
      <c r="N69" s="69"/>
      <c r="O69" s="70"/>
      <c r="P69" s="69"/>
      <c r="Q69" s="70"/>
      <c r="R69" s="69"/>
      <c r="S69" s="70"/>
      <c r="T69" s="69"/>
      <c r="U69" s="70"/>
      <c r="V69" s="5">
        <v>40106</v>
      </c>
      <c r="W69" s="85">
        <v>93.6</v>
      </c>
      <c r="X69" s="69"/>
      <c r="Y69" s="70"/>
      <c r="Z69" s="69"/>
      <c r="AA69" s="77"/>
      <c r="AB69" s="70">
        <f t="shared" si="1"/>
        <v>93.6</v>
      </c>
    </row>
    <row r="70" spans="1:28" ht="15">
      <c r="A70" s="24" t="s">
        <v>583</v>
      </c>
      <c r="B70" s="2" t="s">
        <v>186</v>
      </c>
      <c r="C70" s="2" t="s">
        <v>76</v>
      </c>
      <c r="D70" s="5"/>
      <c r="E70" s="8"/>
      <c r="F70" s="5"/>
      <c r="G70" s="8"/>
      <c r="H70" s="5"/>
      <c r="I70" s="8"/>
      <c r="J70" s="5"/>
      <c r="K70" s="8"/>
      <c r="L70" s="5"/>
      <c r="M70" s="8"/>
      <c r="N70" s="5"/>
      <c r="O70" s="8"/>
      <c r="P70" s="5"/>
      <c r="Q70" s="8"/>
      <c r="R70" s="5"/>
      <c r="S70" s="8"/>
      <c r="T70" s="5"/>
      <c r="U70" s="8"/>
      <c r="V70" s="5">
        <v>40111</v>
      </c>
      <c r="W70" s="8">
        <v>500</v>
      </c>
      <c r="X70" s="5"/>
      <c r="Y70" s="8"/>
      <c r="Z70" s="5"/>
      <c r="AA70" s="33"/>
      <c r="AB70" s="8">
        <f t="shared" si="1"/>
        <v>500</v>
      </c>
    </row>
    <row r="71" spans="1:28" ht="15">
      <c r="A71" s="79" t="s">
        <v>720</v>
      </c>
      <c r="B71" s="2" t="s">
        <v>186</v>
      </c>
      <c r="C71" s="2" t="s">
        <v>428</v>
      </c>
      <c r="D71" s="5"/>
      <c r="E71" s="8"/>
      <c r="F71" s="5"/>
      <c r="G71" s="8"/>
      <c r="H71" s="5"/>
      <c r="I71" s="8"/>
      <c r="J71" s="5"/>
      <c r="K71" s="8"/>
      <c r="L71" s="5"/>
      <c r="M71" s="8"/>
      <c r="N71" s="5"/>
      <c r="O71" s="8"/>
      <c r="P71" s="5"/>
      <c r="Q71" s="8"/>
      <c r="R71" s="5"/>
      <c r="S71" s="8"/>
      <c r="T71" s="5"/>
      <c r="U71" s="8"/>
      <c r="V71" s="19">
        <v>40113</v>
      </c>
      <c r="W71" s="88">
        <v>1770</v>
      </c>
      <c r="X71" s="5"/>
      <c r="Y71" s="8"/>
      <c r="Z71" s="5"/>
      <c r="AA71" s="33"/>
      <c r="AB71" s="8">
        <f t="shared" si="1"/>
        <v>1770</v>
      </c>
    </row>
    <row r="72" spans="1:28" ht="15">
      <c r="A72" s="24" t="s">
        <v>593</v>
      </c>
      <c r="B72" s="2" t="s">
        <v>186</v>
      </c>
      <c r="C72" s="2" t="s">
        <v>76</v>
      </c>
      <c r="D72" s="5"/>
      <c r="E72" s="8"/>
      <c r="F72" s="5"/>
      <c r="G72" s="8"/>
      <c r="H72" s="5"/>
      <c r="I72" s="8"/>
      <c r="J72" s="5"/>
      <c r="K72" s="8"/>
      <c r="L72" s="5"/>
      <c r="M72" s="8"/>
      <c r="N72" s="5"/>
      <c r="O72" s="8"/>
      <c r="P72" s="5"/>
      <c r="Q72" s="8"/>
      <c r="R72" s="5"/>
      <c r="S72" s="8"/>
      <c r="T72" s="5"/>
      <c r="U72" s="8"/>
      <c r="V72" s="5"/>
      <c r="W72" s="8"/>
      <c r="X72" s="5">
        <v>40118</v>
      </c>
      <c r="Y72" s="8">
        <v>6000</v>
      </c>
      <c r="Z72" s="5"/>
      <c r="AA72" s="33"/>
      <c r="AB72" s="8">
        <f t="shared" si="1"/>
        <v>6000</v>
      </c>
    </row>
    <row r="73" spans="1:28" ht="15">
      <c r="A73" s="24" t="s">
        <v>594</v>
      </c>
      <c r="B73" s="2" t="s">
        <v>186</v>
      </c>
      <c r="C73" s="2" t="s">
        <v>76</v>
      </c>
      <c r="D73" s="5"/>
      <c r="E73" s="8"/>
      <c r="F73" s="5"/>
      <c r="G73" s="8"/>
      <c r="H73" s="5"/>
      <c r="I73" s="8"/>
      <c r="J73" s="5"/>
      <c r="K73" s="8"/>
      <c r="L73" s="5"/>
      <c r="M73" s="8"/>
      <c r="N73" s="5"/>
      <c r="O73" s="8"/>
      <c r="P73" s="5"/>
      <c r="Q73" s="8"/>
      <c r="R73" s="5"/>
      <c r="S73" s="8"/>
      <c r="T73" s="5"/>
      <c r="U73" s="8"/>
      <c r="V73" s="5"/>
      <c r="W73" s="8"/>
      <c r="X73" s="5">
        <v>40121</v>
      </c>
      <c r="Y73" s="8">
        <v>500</v>
      </c>
      <c r="Z73" s="5"/>
      <c r="AA73" s="33"/>
      <c r="AB73" s="8">
        <f t="shared" si="1"/>
        <v>500</v>
      </c>
    </row>
    <row r="74" spans="1:28" ht="15">
      <c r="A74" s="24" t="s">
        <v>610</v>
      </c>
      <c r="B74" s="2" t="s">
        <v>186</v>
      </c>
      <c r="C74" s="2" t="s">
        <v>76</v>
      </c>
      <c r="D74" s="5"/>
      <c r="E74" s="8"/>
      <c r="F74" s="5"/>
      <c r="G74" s="8"/>
      <c r="H74" s="5"/>
      <c r="I74" s="8"/>
      <c r="J74" s="5"/>
      <c r="K74" s="8"/>
      <c r="L74" s="5"/>
      <c r="M74" s="8"/>
      <c r="N74" s="5"/>
      <c r="O74" s="8"/>
      <c r="P74" s="5"/>
      <c r="Q74" s="8"/>
      <c r="R74" s="5"/>
      <c r="S74" s="8"/>
      <c r="T74" s="5"/>
      <c r="U74" s="8"/>
      <c r="V74" s="5"/>
      <c r="W74" s="8"/>
      <c r="X74" s="5">
        <v>40134</v>
      </c>
      <c r="Y74" s="8">
        <v>3000</v>
      </c>
      <c r="Z74" s="5"/>
      <c r="AA74" s="33"/>
      <c r="AB74" s="8">
        <f>SUM(E74,G74,I74,K74,M74,O74,Q74,S74,U74,W74,Y74,AA74)</f>
        <v>3000</v>
      </c>
    </row>
    <row r="75" spans="1:28" s="84" customFormat="1" ht="15">
      <c r="A75" s="79" t="s">
        <v>173</v>
      </c>
      <c r="B75" s="80" t="s">
        <v>186</v>
      </c>
      <c r="C75" s="80" t="s">
        <v>428</v>
      </c>
      <c r="D75" s="81"/>
      <c r="E75" s="82"/>
      <c r="F75" s="81"/>
      <c r="G75" s="82"/>
      <c r="H75" s="81"/>
      <c r="I75" s="82"/>
      <c r="J75" s="81"/>
      <c r="K75" s="82"/>
      <c r="L75" s="81"/>
      <c r="M75" s="82"/>
      <c r="N75" s="81"/>
      <c r="O75" s="82"/>
      <c r="P75" s="81"/>
      <c r="Q75" s="82"/>
      <c r="R75" s="81"/>
      <c r="S75" s="82"/>
      <c r="T75" s="81"/>
      <c r="U75" s="82"/>
      <c r="V75" s="81"/>
      <c r="W75" s="82"/>
      <c r="X75" s="19">
        <v>40134</v>
      </c>
      <c r="Y75" s="87">
        <v>1200</v>
      </c>
      <c r="Z75" s="81"/>
      <c r="AA75" s="83"/>
      <c r="AB75" s="82">
        <f t="shared" si="1"/>
        <v>1200</v>
      </c>
    </row>
    <row r="76" spans="1:28" s="84" customFormat="1" ht="15">
      <c r="A76" s="79" t="s">
        <v>720</v>
      </c>
      <c r="B76" s="80" t="s">
        <v>186</v>
      </c>
      <c r="C76" s="80" t="s">
        <v>428</v>
      </c>
      <c r="D76" s="81"/>
      <c r="E76" s="82"/>
      <c r="F76" s="81"/>
      <c r="G76" s="82"/>
      <c r="H76" s="81"/>
      <c r="I76" s="82"/>
      <c r="J76" s="81"/>
      <c r="K76" s="82"/>
      <c r="L76" s="81"/>
      <c r="M76" s="82"/>
      <c r="N76" s="81"/>
      <c r="O76" s="82"/>
      <c r="P76" s="81"/>
      <c r="Q76" s="82"/>
      <c r="R76" s="81"/>
      <c r="S76" s="82"/>
      <c r="T76" s="81"/>
      <c r="U76" s="82"/>
      <c r="V76" s="81"/>
      <c r="W76" s="82"/>
      <c r="X76" s="19">
        <v>40134</v>
      </c>
      <c r="Y76" s="87">
        <v>300</v>
      </c>
      <c r="Z76" s="81"/>
      <c r="AA76" s="83"/>
      <c r="AB76" s="82">
        <f t="shared" si="1"/>
        <v>300</v>
      </c>
    </row>
    <row r="77" spans="1:28" s="84" customFormat="1" ht="15">
      <c r="A77" s="79" t="s">
        <v>720</v>
      </c>
      <c r="B77" s="80" t="s">
        <v>186</v>
      </c>
      <c r="C77" s="80" t="s">
        <v>428</v>
      </c>
      <c r="D77" s="81"/>
      <c r="E77" s="82"/>
      <c r="F77" s="81"/>
      <c r="G77" s="82"/>
      <c r="H77" s="81"/>
      <c r="I77" s="82"/>
      <c r="J77" s="81"/>
      <c r="K77" s="82"/>
      <c r="L77" s="81"/>
      <c r="M77" s="82"/>
      <c r="N77" s="81"/>
      <c r="O77" s="82"/>
      <c r="P77" s="81"/>
      <c r="Q77" s="82"/>
      <c r="R77" s="81"/>
      <c r="S77" s="82"/>
      <c r="T77" s="81"/>
      <c r="U77" s="82"/>
      <c r="V77" s="81"/>
      <c r="W77" s="82"/>
      <c r="X77" s="19">
        <v>40500</v>
      </c>
      <c r="Y77" s="87">
        <v>170</v>
      </c>
      <c r="Z77" s="81"/>
      <c r="AA77" s="83"/>
      <c r="AB77" s="82">
        <f t="shared" si="1"/>
        <v>170</v>
      </c>
    </row>
    <row r="78" spans="1:28" s="73" customFormat="1" ht="15">
      <c r="A78" s="76" t="s">
        <v>342</v>
      </c>
      <c r="B78" s="68" t="s">
        <v>186</v>
      </c>
      <c r="C78" s="68" t="s">
        <v>199</v>
      </c>
      <c r="D78" s="69"/>
      <c r="E78" s="70"/>
      <c r="F78" s="69"/>
      <c r="G78" s="70"/>
      <c r="H78" s="69"/>
      <c r="I78" s="70"/>
      <c r="J78" s="69"/>
      <c r="K78" s="70"/>
      <c r="L78" s="69"/>
      <c r="M78" s="70"/>
      <c r="N78" s="69"/>
      <c r="O78" s="70"/>
      <c r="P78" s="69"/>
      <c r="Q78" s="70"/>
      <c r="R78" s="69"/>
      <c r="S78" s="70"/>
      <c r="T78" s="69"/>
      <c r="U78" s="70"/>
      <c r="V78" s="69"/>
      <c r="W78" s="70"/>
      <c r="X78" s="19">
        <v>40137</v>
      </c>
      <c r="Y78" s="78">
        <v>3500</v>
      </c>
      <c r="Z78" s="69"/>
      <c r="AA78" s="77"/>
      <c r="AB78" s="70">
        <f t="shared" si="1"/>
        <v>3500</v>
      </c>
    </row>
    <row r="79" spans="1:28" s="84" customFormat="1" ht="15">
      <c r="A79" s="79" t="s">
        <v>720</v>
      </c>
      <c r="B79" s="80" t="s">
        <v>186</v>
      </c>
      <c r="C79" s="80" t="s">
        <v>428</v>
      </c>
      <c r="D79" s="81"/>
      <c r="E79" s="82"/>
      <c r="F79" s="81"/>
      <c r="G79" s="82"/>
      <c r="H79" s="81"/>
      <c r="I79" s="82"/>
      <c r="J79" s="81"/>
      <c r="K79" s="82"/>
      <c r="L79" s="81"/>
      <c r="M79" s="82"/>
      <c r="N79" s="81"/>
      <c r="O79" s="82"/>
      <c r="P79" s="81"/>
      <c r="Q79" s="82"/>
      <c r="R79" s="81"/>
      <c r="S79" s="82"/>
      <c r="T79" s="81"/>
      <c r="U79" s="82"/>
      <c r="V79" s="81"/>
      <c r="W79" s="82"/>
      <c r="X79" s="19">
        <v>40142</v>
      </c>
      <c r="Y79" s="87">
        <v>750</v>
      </c>
      <c r="Z79" s="81"/>
      <c r="AA79" s="83"/>
      <c r="AB79" s="82">
        <f t="shared" si="1"/>
        <v>750</v>
      </c>
    </row>
    <row r="80" spans="1:28" s="84" customFormat="1" ht="15">
      <c r="A80" s="79" t="s">
        <v>720</v>
      </c>
      <c r="B80" s="80" t="s">
        <v>186</v>
      </c>
      <c r="C80" s="80" t="s">
        <v>428</v>
      </c>
      <c r="D80" s="81"/>
      <c r="E80" s="82"/>
      <c r="F80" s="81"/>
      <c r="G80" s="82"/>
      <c r="H80" s="81"/>
      <c r="I80" s="82"/>
      <c r="J80" s="81"/>
      <c r="K80" s="82"/>
      <c r="L80" s="81"/>
      <c r="M80" s="82"/>
      <c r="N80" s="81"/>
      <c r="O80" s="82"/>
      <c r="P80" s="81"/>
      <c r="Q80" s="82"/>
      <c r="R80" s="81"/>
      <c r="S80" s="82"/>
      <c r="T80" s="81"/>
      <c r="U80" s="82"/>
      <c r="V80" s="81"/>
      <c r="W80" s="82"/>
      <c r="X80" s="19">
        <v>40142</v>
      </c>
      <c r="Y80" s="87">
        <v>330</v>
      </c>
      <c r="Z80" s="81"/>
      <c r="AA80" s="83"/>
      <c r="AB80" s="82">
        <f t="shared" si="1"/>
        <v>330</v>
      </c>
    </row>
    <row r="81" spans="1:28" s="84" customFormat="1" ht="15">
      <c r="A81" s="79" t="s">
        <v>720</v>
      </c>
      <c r="B81" s="80" t="s">
        <v>186</v>
      </c>
      <c r="C81" s="80" t="s">
        <v>428</v>
      </c>
      <c r="D81" s="81"/>
      <c r="E81" s="82"/>
      <c r="F81" s="81"/>
      <c r="G81" s="82"/>
      <c r="H81" s="81"/>
      <c r="I81" s="82"/>
      <c r="J81" s="81"/>
      <c r="K81" s="82"/>
      <c r="L81" s="81"/>
      <c r="M81" s="82"/>
      <c r="N81" s="81"/>
      <c r="O81" s="82"/>
      <c r="P81" s="81"/>
      <c r="Q81" s="82"/>
      <c r="R81" s="81"/>
      <c r="S81" s="82"/>
      <c r="T81" s="81"/>
      <c r="U81" s="82"/>
      <c r="V81" s="81"/>
      <c r="W81" s="82"/>
      <c r="X81" s="19">
        <v>40142</v>
      </c>
      <c r="Y81" s="87">
        <v>580</v>
      </c>
      <c r="Z81" s="81"/>
      <c r="AA81" s="83"/>
      <c r="AB81" s="82">
        <f t="shared" si="1"/>
        <v>580</v>
      </c>
    </row>
    <row r="82" spans="1:28" s="84" customFormat="1" ht="15">
      <c r="A82" s="79" t="s">
        <v>720</v>
      </c>
      <c r="B82" s="80" t="s">
        <v>186</v>
      </c>
      <c r="C82" s="80" t="s">
        <v>428</v>
      </c>
      <c r="D82" s="81"/>
      <c r="E82" s="82"/>
      <c r="F82" s="81"/>
      <c r="G82" s="82"/>
      <c r="H82" s="81"/>
      <c r="I82" s="82"/>
      <c r="J82" s="81"/>
      <c r="K82" s="82"/>
      <c r="L82" s="81"/>
      <c r="M82" s="82"/>
      <c r="N82" s="81"/>
      <c r="O82" s="82"/>
      <c r="P82" s="81"/>
      <c r="Q82" s="82"/>
      <c r="R82" s="81"/>
      <c r="S82" s="82"/>
      <c r="T82" s="81"/>
      <c r="U82" s="82"/>
      <c r="V82" s="81"/>
      <c r="W82" s="82"/>
      <c r="X82" s="19">
        <v>40143</v>
      </c>
      <c r="Y82" s="87">
        <v>570</v>
      </c>
      <c r="Z82" s="81"/>
      <c r="AA82" s="83"/>
      <c r="AB82" s="82">
        <f t="shared" si="1"/>
        <v>570</v>
      </c>
    </row>
    <row r="83" spans="1:28" s="84" customFormat="1" ht="15">
      <c r="A83" s="79" t="s">
        <v>720</v>
      </c>
      <c r="B83" s="80" t="s">
        <v>186</v>
      </c>
      <c r="C83" s="80" t="s">
        <v>428</v>
      </c>
      <c r="D83" s="81"/>
      <c r="E83" s="82"/>
      <c r="F83" s="81"/>
      <c r="G83" s="82"/>
      <c r="H83" s="81"/>
      <c r="I83" s="82"/>
      <c r="J83" s="81"/>
      <c r="K83" s="82"/>
      <c r="L83" s="81"/>
      <c r="M83" s="82"/>
      <c r="N83" s="81"/>
      <c r="O83" s="82"/>
      <c r="P83" s="81"/>
      <c r="Q83" s="82"/>
      <c r="R83" s="81"/>
      <c r="S83" s="82"/>
      <c r="T83" s="81"/>
      <c r="U83" s="82"/>
      <c r="V83" s="81"/>
      <c r="W83" s="82"/>
      <c r="X83" s="19">
        <v>40508</v>
      </c>
      <c r="Y83" s="87">
        <v>140</v>
      </c>
      <c r="Z83" s="81"/>
      <c r="AA83" s="83"/>
      <c r="AB83" s="82">
        <f t="shared" si="1"/>
        <v>140</v>
      </c>
    </row>
    <row r="84" spans="1:28" s="84" customFormat="1" ht="15">
      <c r="A84" s="79" t="s">
        <v>720</v>
      </c>
      <c r="B84" s="80" t="s">
        <v>186</v>
      </c>
      <c r="C84" s="80" t="s">
        <v>428</v>
      </c>
      <c r="D84" s="81"/>
      <c r="E84" s="82"/>
      <c r="F84" s="81"/>
      <c r="G84" s="82"/>
      <c r="H84" s="81"/>
      <c r="I84" s="82"/>
      <c r="J84" s="81"/>
      <c r="K84" s="82"/>
      <c r="L84" s="81"/>
      <c r="M84" s="82"/>
      <c r="N84" s="81"/>
      <c r="O84" s="82"/>
      <c r="P84" s="81"/>
      <c r="Q84" s="82"/>
      <c r="R84" s="81"/>
      <c r="S84" s="82"/>
      <c r="T84" s="81"/>
      <c r="U84" s="82"/>
      <c r="V84" s="81"/>
      <c r="W84" s="82"/>
      <c r="X84" s="19">
        <v>40873</v>
      </c>
      <c r="Y84" s="87">
        <v>600</v>
      </c>
      <c r="Z84" s="81"/>
      <c r="AA84" s="83"/>
      <c r="AB84" s="82">
        <f t="shared" si="1"/>
        <v>600</v>
      </c>
    </row>
    <row r="85" spans="1:28" ht="60">
      <c r="A85" s="24" t="s">
        <v>593</v>
      </c>
      <c r="B85" s="21" t="s">
        <v>641</v>
      </c>
      <c r="C85" s="2" t="s">
        <v>76</v>
      </c>
      <c r="D85" s="5"/>
      <c r="E85" s="8"/>
      <c r="F85" s="5"/>
      <c r="G85" s="8"/>
      <c r="H85" s="5"/>
      <c r="I85" s="8"/>
      <c r="J85" s="5"/>
      <c r="K85" s="8"/>
      <c r="L85" s="5"/>
      <c r="M85" s="8"/>
      <c r="N85" s="5"/>
      <c r="O85" s="8"/>
      <c r="P85" s="5"/>
      <c r="Q85" s="8"/>
      <c r="R85" s="5"/>
      <c r="S85" s="8"/>
      <c r="T85" s="5"/>
      <c r="U85" s="8"/>
      <c r="V85" s="5"/>
      <c r="W85" s="8"/>
      <c r="X85" s="19"/>
      <c r="Y85" s="8"/>
      <c r="Z85" s="5">
        <v>40148</v>
      </c>
      <c r="AA85" s="8">
        <v>20000</v>
      </c>
      <c r="AB85" s="8">
        <f aca="true" t="shared" si="2" ref="AB85:AB90">SUM(E85,G85,I85,K85,M85,O85,Q85,S85,U85,W85,Y85,AA85)</f>
        <v>20000</v>
      </c>
    </row>
    <row r="86" spans="1:28" s="73" customFormat="1" ht="15">
      <c r="A86" s="76" t="s">
        <v>173</v>
      </c>
      <c r="B86" s="67" t="s">
        <v>186</v>
      </c>
      <c r="C86" s="68" t="s">
        <v>199</v>
      </c>
      <c r="D86" s="69"/>
      <c r="E86" s="70"/>
      <c r="F86" s="69"/>
      <c r="G86" s="70"/>
      <c r="H86" s="69"/>
      <c r="I86" s="70"/>
      <c r="J86" s="69"/>
      <c r="K86" s="70"/>
      <c r="L86" s="69"/>
      <c r="M86" s="70"/>
      <c r="N86" s="69"/>
      <c r="O86" s="70"/>
      <c r="P86" s="69"/>
      <c r="Q86" s="70"/>
      <c r="R86" s="69"/>
      <c r="S86" s="70"/>
      <c r="T86" s="69"/>
      <c r="U86" s="70"/>
      <c r="V86" s="69"/>
      <c r="W86" s="70"/>
      <c r="X86" s="69"/>
      <c r="Y86" s="70"/>
      <c r="Z86" s="5">
        <v>40533</v>
      </c>
      <c r="AA86" s="86">
        <v>235.47</v>
      </c>
      <c r="AB86" s="70">
        <f t="shared" si="2"/>
        <v>235.47</v>
      </c>
    </row>
    <row r="87" spans="1:28" s="73" customFormat="1" ht="30">
      <c r="A87" s="67" t="s">
        <v>721</v>
      </c>
      <c r="B87" s="68"/>
      <c r="C87" s="68"/>
      <c r="D87" s="69"/>
      <c r="E87" s="70"/>
      <c r="F87" s="69"/>
      <c r="G87" s="70"/>
      <c r="H87" s="69"/>
      <c r="I87" s="70"/>
      <c r="J87" s="69"/>
      <c r="K87" s="70"/>
      <c r="L87" s="69"/>
      <c r="M87" s="70"/>
      <c r="N87" s="69"/>
      <c r="O87" s="70"/>
      <c r="P87" s="69"/>
      <c r="Q87" s="70"/>
      <c r="R87" s="69"/>
      <c r="S87" s="70"/>
      <c r="T87" s="69"/>
      <c r="U87" s="70"/>
      <c r="V87" s="69"/>
      <c r="W87" s="70"/>
      <c r="X87" s="69"/>
      <c r="Y87" s="70"/>
      <c r="Z87" s="5">
        <v>40537</v>
      </c>
      <c r="AA87" s="33">
        <v>6380</v>
      </c>
      <c r="AB87" s="8">
        <f t="shared" si="2"/>
        <v>6380</v>
      </c>
    </row>
    <row r="88" spans="1:28" s="73" customFormat="1" ht="15">
      <c r="A88" s="76" t="s">
        <v>173</v>
      </c>
      <c r="B88" s="67" t="s">
        <v>186</v>
      </c>
      <c r="C88" s="68" t="s">
        <v>199</v>
      </c>
      <c r="D88" s="69"/>
      <c r="E88" s="70"/>
      <c r="F88" s="69"/>
      <c r="G88" s="70"/>
      <c r="H88" s="69"/>
      <c r="I88" s="70"/>
      <c r="J88" s="69"/>
      <c r="K88" s="70"/>
      <c r="L88" s="69"/>
      <c r="M88" s="70"/>
      <c r="N88" s="69"/>
      <c r="O88" s="70"/>
      <c r="P88" s="69"/>
      <c r="Q88" s="70"/>
      <c r="R88" s="69"/>
      <c r="S88" s="70"/>
      <c r="T88" s="69"/>
      <c r="U88" s="70"/>
      <c r="V88" s="69"/>
      <c r="W88" s="70"/>
      <c r="X88" s="69"/>
      <c r="Y88" s="70"/>
      <c r="Z88" s="5">
        <v>40541</v>
      </c>
      <c r="AA88" s="86">
        <v>93.6</v>
      </c>
      <c r="AB88" s="70">
        <f t="shared" si="2"/>
        <v>93.6</v>
      </c>
    </row>
    <row r="89" spans="1:28" ht="30">
      <c r="A89" s="24" t="s">
        <v>710</v>
      </c>
      <c r="B89" s="21" t="s">
        <v>627</v>
      </c>
      <c r="C89" s="2" t="s">
        <v>76</v>
      </c>
      <c r="D89" s="5"/>
      <c r="E89" s="8"/>
      <c r="F89" s="5"/>
      <c r="G89" s="8"/>
      <c r="H89" s="5"/>
      <c r="I89" s="8"/>
      <c r="J89" s="5"/>
      <c r="K89" s="8"/>
      <c r="L89" s="5"/>
      <c r="M89" s="8"/>
      <c r="N89" s="5"/>
      <c r="O89" s="8"/>
      <c r="P89" s="5"/>
      <c r="Q89" s="8"/>
      <c r="R89" s="5"/>
      <c r="S89" s="8"/>
      <c r="T89" s="5"/>
      <c r="U89" s="8"/>
      <c r="V89" s="5"/>
      <c r="W89" s="8"/>
      <c r="X89" s="5"/>
      <c r="Y89" s="8"/>
      <c r="Z89" s="5">
        <v>40543</v>
      </c>
      <c r="AA89" s="33">
        <v>5000</v>
      </c>
      <c r="AB89" s="8">
        <f t="shared" si="2"/>
        <v>5000</v>
      </c>
    </row>
    <row r="90" spans="1:28" ht="75">
      <c r="A90" s="24" t="s">
        <v>711</v>
      </c>
      <c r="B90" s="21" t="s">
        <v>627</v>
      </c>
      <c r="C90" s="2" t="s">
        <v>76</v>
      </c>
      <c r="D90" s="5"/>
      <c r="E90" s="8"/>
      <c r="F90" s="5"/>
      <c r="G90" s="8"/>
      <c r="H90" s="5"/>
      <c r="I90" s="8"/>
      <c r="J90" s="5"/>
      <c r="K90" s="8"/>
      <c r="L90" s="5"/>
      <c r="M90" s="8"/>
      <c r="N90" s="5"/>
      <c r="O90" s="8"/>
      <c r="P90" s="5"/>
      <c r="Q90" s="8"/>
      <c r="R90" s="5"/>
      <c r="S90" s="8"/>
      <c r="T90" s="5"/>
      <c r="U90" s="8"/>
      <c r="V90" s="5"/>
      <c r="W90" s="8"/>
      <c r="X90" s="5"/>
      <c r="Y90" s="8"/>
      <c r="Z90" s="5">
        <v>40175</v>
      </c>
      <c r="AA90" s="33">
        <v>2000</v>
      </c>
      <c r="AB90" s="8">
        <f t="shared" si="2"/>
        <v>2000</v>
      </c>
    </row>
    <row r="91" spans="1:28" ht="15">
      <c r="A91" s="3" t="s">
        <v>73</v>
      </c>
      <c r="B91" s="4"/>
      <c r="C91" s="4"/>
      <c r="D91" s="6"/>
      <c r="E91" s="9">
        <f>SUM(E5:E90)</f>
        <v>2363</v>
      </c>
      <c r="F91" s="6"/>
      <c r="G91" s="9">
        <f>SUM(G5:G90)</f>
        <v>1569.64</v>
      </c>
      <c r="H91" s="6"/>
      <c r="I91" s="9">
        <f>SUM(I5:I90)</f>
        <v>11473.070000000002</v>
      </c>
      <c r="J91" s="6"/>
      <c r="K91" s="9">
        <f>SUM(K5:K90)</f>
        <v>756.5899999999999</v>
      </c>
      <c r="L91" s="6"/>
      <c r="M91" s="9">
        <f>SUM(M5:M90)</f>
        <v>2441.5</v>
      </c>
      <c r="N91" s="6"/>
      <c r="O91" s="9">
        <f>SUM(O5:O90)</f>
        <v>4902.4</v>
      </c>
      <c r="P91" s="6"/>
      <c r="Q91" s="9">
        <f>SUM(Q5:Q90)</f>
        <v>45184.8</v>
      </c>
      <c r="R91" s="6"/>
      <c r="S91" s="9">
        <f>SUM(S5:S90)</f>
        <v>3462.379999999999</v>
      </c>
      <c r="T91" s="6"/>
      <c r="U91" s="9">
        <f>SUM(U5:U90)</f>
        <v>1958</v>
      </c>
      <c r="V91" s="6"/>
      <c r="W91" s="9">
        <f>SUM(W5:W90)</f>
        <v>17422.699999999997</v>
      </c>
      <c r="X91" s="6"/>
      <c r="Y91" s="9">
        <f>SUM(Y5:Y90)</f>
        <v>17640</v>
      </c>
      <c r="Z91" s="6"/>
      <c r="AA91" s="9">
        <f>SUM(AA5:AA90)</f>
        <v>33709.07</v>
      </c>
      <c r="AB91" s="42">
        <f>SUM(AB5:AB90)</f>
        <v>142783.15000000002</v>
      </c>
    </row>
    <row r="92" spans="1:28" ht="15">
      <c r="A92" s="44"/>
      <c r="B92" s="45"/>
      <c r="C92" s="45"/>
      <c r="D92" s="46"/>
      <c r="E92" s="47"/>
      <c r="F92" s="46"/>
      <c r="G92" s="47"/>
      <c r="H92" s="46"/>
      <c r="I92" s="47"/>
      <c r="J92" s="46"/>
      <c r="K92" s="47"/>
      <c r="L92" s="46"/>
      <c r="M92" s="47"/>
      <c r="N92" s="46"/>
      <c r="O92" s="47"/>
      <c r="P92" s="46"/>
      <c r="Q92" s="47"/>
      <c r="R92" s="46"/>
      <c r="S92" s="47"/>
      <c r="T92" s="46"/>
      <c r="U92" s="47"/>
      <c r="V92" s="46"/>
      <c r="W92" s="47"/>
      <c r="X92" s="46"/>
      <c r="Y92" s="47"/>
      <c r="Z92" s="46"/>
      <c r="AA92" s="47"/>
      <c r="AB92" s="48"/>
    </row>
    <row r="93" spans="1:28" ht="15">
      <c r="A93" s="32" t="s">
        <v>22</v>
      </c>
      <c r="B93" s="29"/>
      <c r="C93" s="29"/>
      <c r="D93" s="29"/>
      <c r="E93" s="31"/>
      <c r="F93" s="29"/>
      <c r="G93" s="31"/>
      <c r="H93" s="30"/>
      <c r="I93" s="31"/>
      <c r="J93" s="30"/>
      <c r="K93" s="31"/>
      <c r="L93" s="30"/>
      <c r="M93" s="31"/>
      <c r="N93" s="30"/>
      <c r="O93" s="31"/>
      <c r="P93" s="30"/>
      <c r="Q93" s="31"/>
      <c r="R93" s="30"/>
      <c r="S93" s="31"/>
      <c r="T93" s="30"/>
      <c r="U93" s="31"/>
      <c r="V93" s="30"/>
      <c r="W93" s="31"/>
      <c r="X93" s="30"/>
      <c r="Y93" s="31"/>
      <c r="Z93" s="30"/>
      <c r="AA93" s="43"/>
      <c r="AB93" s="92" t="s">
        <v>74</v>
      </c>
    </row>
    <row r="94" spans="1:28" ht="15">
      <c r="A94" s="97" t="s">
        <v>22</v>
      </c>
      <c r="B94" s="97" t="s">
        <v>8</v>
      </c>
      <c r="C94" s="95" t="s">
        <v>78</v>
      </c>
      <c r="D94" s="90" t="s">
        <v>72</v>
      </c>
      <c r="E94" s="90"/>
      <c r="F94" s="90" t="s">
        <v>69</v>
      </c>
      <c r="G94" s="90"/>
      <c r="H94" s="90" t="s">
        <v>10</v>
      </c>
      <c r="I94" s="90"/>
      <c r="J94" s="90" t="s">
        <v>13</v>
      </c>
      <c r="K94" s="90"/>
      <c r="L94" s="90" t="s">
        <v>14</v>
      </c>
      <c r="M94" s="90"/>
      <c r="N94" s="90" t="s">
        <v>15</v>
      </c>
      <c r="O94" s="90"/>
      <c r="P94" s="90" t="s">
        <v>16</v>
      </c>
      <c r="Q94" s="90"/>
      <c r="R94" s="90" t="s">
        <v>17</v>
      </c>
      <c r="S94" s="90"/>
      <c r="T94" s="90" t="s">
        <v>18</v>
      </c>
      <c r="U94" s="90"/>
      <c r="V94" s="90" t="s">
        <v>19</v>
      </c>
      <c r="W94" s="90"/>
      <c r="X94" s="90" t="s">
        <v>20</v>
      </c>
      <c r="Y94" s="90"/>
      <c r="Z94" s="90" t="s">
        <v>21</v>
      </c>
      <c r="AA94" s="91"/>
      <c r="AB94" s="93"/>
    </row>
    <row r="95" spans="1:28" ht="15">
      <c r="A95" s="97"/>
      <c r="B95" s="97"/>
      <c r="C95" s="96"/>
      <c r="D95" s="35" t="s">
        <v>11</v>
      </c>
      <c r="E95" s="36" t="s">
        <v>12</v>
      </c>
      <c r="F95" s="35" t="s">
        <v>11</v>
      </c>
      <c r="G95" s="36" t="s">
        <v>12</v>
      </c>
      <c r="H95" s="35" t="s">
        <v>11</v>
      </c>
      <c r="I95" s="36" t="s">
        <v>12</v>
      </c>
      <c r="J95" s="35" t="s">
        <v>11</v>
      </c>
      <c r="K95" s="36" t="s">
        <v>12</v>
      </c>
      <c r="L95" s="35" t="s">
        <v>11</v>
      </c>
      <c r="M95" s="36" t="s">
        <v>12</v>
      </c>
      <c r="N95" s="35" t="s">
        <v>11</v>
      </c>
      <c r="O95" s="36" t="s">
        <v>12</v>
      </c>
      <c r="P95" s="35" t="s">
        <v>11</v>
      </c>
      <c r="Q95" s="36" t="s">
        <v>12</v>
      </c>
      <c r="R95" s="35" t="s">
        <v>11</v>
      </c>
      <c r="S95" s="36" t="s">
        <v>12</v>
      </c>
      <c r="T95" s="35" t="s">
        <v>11</v>
      </c>
      <c r="U95" s="36" t="s">
        <v>12</v>
      </c>
      <c r="V95" s="35" t="s">
        <v>11</v>
      </c>
      <c r="W95" s="36" t="s">
        <v>12</v>
      </c>
      <c r="X95" s="35" t="s">
        <v>11</v>
      </c>
      <c r="Y95" s="36" t="s">
        <v>12</v>
      </c>
      <c r="Z95" s="35" t="s">
        <v>11</v>
      </c>
      <c r="AA95" s="37" t="s">
        <v>12</v>
      </c>
      <c r="AB95" s="94"/>
    </row>
    <row r="96" spans="1:28" s="12" customFormat="1" ht="15">
      <c r="A96" s="24" t="s">
        <v>83</v>
      </c>
      <c r="B96" s="2" t="s">
        <v>26</v>
      </c>
      <c r="C96" s="2"/>
      <c r="D96" s="23">
        <v>39838</v>
      </c>
      <c r="E96" s="55">
        <v>84</v>
      </c>
      <c r="F96" s="22"/>
      <c r="G96" s="20"/>
      <c r="H96" s="19"/>
      <c r="I96" s="20"/>
      <c r="J96" s="19"/>
      <c r="K96" s="20"/>
      <c r="L96" s="19"/>
      <c r="M96" s="20"/>
      <c r="N96" s="19"/>
      <c r="O96" s="20"/>
      <c r="P96" s="19"/>
      <c r="Q96" s="20"/>
      <c r="R96" s="19"/>
      <c r="S96" s="20"/>
      <c r="T96" s="19"/>
      <c r="U96" s="20"/>
      <c r="V96" s="19"/>
      <c r="W96" s="20"/>
      <c r="X96" s="19"/>
      <c r="Y96" s="20"/>
      <c r="Z96" s="19"/>
      <c r="AA96" s="34"/>
      <c r="AB96" s="8">
        <f>SUM(E96,G96,I96,K96,M96,O96,Q96,S96,U96,W96,Y96,AA96)</f>
        <v>84</v>
      </c>
    </row>
    <row r="97" spans="1:28" s="12" customFormat="1" ht="15">
      <c r="A97" s="24" t="s">
        <v>82</v>
      </c>
      <c r="B97" s="2" t="s">
        <v>26</v>
      </c>
      <c r="C97" s="2"/>
      <c r="D97" s="23">
        <v>39842</v>
      </c>
      <c r="E97" s="55">
        <v>94.5</v>
      </c>
      <c r="F97" s="22"/>
      <c r="G97" s="20"/>
      <c r="H97" s="19"/>
      <c r="I97" s="20"/>
      <c r="J97" s="19"/>
      <c r="K97" s="20"/>
      <c r="L97" s="19"/>
      <c r="M97" s="20"/>
      <c r="N97" s="19"/>
      <c r="O97" s="20"/>
      <c r="P97" s="19"/>
      <c r="Q97" s="20"/>
      <c r="R97" s="19"/>
      <c r="S97" s="20"/>
      <c r="T97" s="19"/>
      <c r="U97" s="20"/>
      <c r="V97" s="19"/>
      <c r="W97" s="20"/>
      <c r="X97" s="19"/>
      <c r="Y97" s="20"/>
      <c r="Z97" s="19"/>
      <c r="AA97" s="34"/>
      <c r="AB97" s="8">
        <f aca="true" t="shared" si="3" ref="AB97:AB110">SUM(E97,G97,I97,K97,M97,O97,Q97,S97,U97,W97,Y97,AA97)</f>
        <v>94.5</v>
      </c>
    </row>
    <row r="98" spans="1:28" s="12" customFormat="1" ht="30">
      <c r="A98" s="24" t="s">
        <v>281</v>
      </c>
      <c r="B98" s="2" t="s">
        <v>26</v>
      </c>
      <c r="C98" s="2"/>
      <c r="D98" s="23">
        <v>39842</v>
      </c>
      <c r="E98" s="55">
        <v>2184.5</v>
      </c>
      <c r="F98" s="22"/>
      <c r="G98" s="20"/>
      <c r="H98" s="19"/>
      <c r="I98" s="20"/>
      <c r="J98" s="19"/>
      <c r="K98" s="20"/>
      <c r="L98" s="19"/>
      <c r="M98" s="20"/>
      <c r="N98" s="19"/>
      <c r="O98" s="20"/>
      <c r="P98" s="19"/>
      <c r="Q98" s="20"/>
      <c r="R98" s="19"/>
      <c r="S98" s="20"/>
      <c r="T98" s="19"/>
      <c r="U98" s="20"/>
      <c r="V98" s="19"/>
      <c r="W98" s="20"/>
      <c r="X98" s="19"/>
      <c r="Y98" s="20"/>
      <c r="Z98" s="19"/>
      <c r="AA98" s="34"/>
      <c r="AB98" s="8">
        <f t="shared" si="3"/>
        <v>2184.5</v>
      </c>
    </row>
    <row r="99" spans="1:28" s="12" customFormat="1" ht="15">
      <c r="A99" s="24" t="s">
        <v>70</v>
      </c>
      <c r="B99" s="2" t="s">
        <v>26</v>
      </c>
      <c r="C99" s="2"/>
      <c r="D99" s="5"/>
      <c r="E99" s="20"/>
      <c r="F99" s="5">
        <v>39846</v>
      </c>
      <c r="G99" s="55">
        <v>149.9</v>
      </c>
      <c r="H99" s="19"/>
      <c r="I99" s="20"/>
      <c r="J99" s="19"/>
      <c r="K99" s="20"/>
      <c r="L99" s="19"/>
      <c r="M99" s="20"/>
      <c r="N99" s="19"/>
      <c r="O99" s="20"/>
      <c r="P99" s="19"/>
      <c r="Q99" s="20"/>
      <c r="R99" s="19"/>
      <c r="S99" s="20"/>
      <c r="T99" s="19"/>
      <c r="U99" s="20"/>
      <c r="V99" s="19"/>
      <c r="W99" s="20"/>
      <c r="X99" s="19"/>
      <c r="Y99" s="20"/>
      <c r="Z99" s="19"/>
      <c r="AA99" s="34"/>
      <c r="AB99" s="8">
        <f t="shared" si="3"/>
        <v>149.9</v>
      </c>
    </row>
    <row r="100" spans="1:28" s="12" customFormat="1" ht="15">
      <c r="A100" s="24" t="s">
        <v>282</v>
      </c>
      <c r="B100" s="2" t="s">
        <v>26</v>
      </c>
      <c r="C100" s="2"/>
      <c r="D100" s="5"/>
      <c r="E100" s="20"/>
      <c r="F100" s="5">
        <v>39846</v>
      </c>
      <c r="G100" s="55">
        <v>139.9</v>
      </c>
      <c r="H100" s="19"/>
      <c r="I100" s="20"/>
      <c r="J100" s="19"/>
      <c r="K100" s="20"/>
      <c r="L100" s="19"/>
      <c r="M100" s="20"/>
      <c r="N100" s="19"/>
      <c r="O100" s="20"/>
      <c r="P100" s="19"/>
      <c r="Q100" s="20"/>
      <c r="R100" s="19"/>
      <c r="S100" s="20"/>
      <c r="T100" s="19"/>
      <c r="U100" s="20"/>
      <c r="V100" s="19"/>
      <c r="W100" s="20"/>
      <c r="X100" s="19"/>
      <c r="Y100" s="20"/>
      <c r="Z100" s="19"/>
      <c r="AA100" s="34"/>
      <c r="AB100" s="8">
        <f t="shared" si="3"/>
        <v>139.9</v>
      </c>
    </row>
    <row r="101" spans="1:28" s="12" customFormat="1" ht="30">
      <c r="A101" s="24" t="s">
        <v>84</v>
      </c>
      <c r="B101" s="2" t="s">
        <v>5</v>
      </c>
      <c r="C101" s="2"/>
      <c r="D101" s="5"/>
      <c r="E101" s="20"/>
      <c r="F101" s="5">
        <v>39846</v>
      </c>
      <c r="G101" s="55">
        <v>764.84</v>
      </c>
      <c r="H101" s="19"/>
      <c r="I101" s="20"/>
      <c r="J101" s="19"/>
      <c r="K101" s="20"/>
      <c r="L101" s="19"/>
      <c r="M101" s="20"/>
      <c r="N101" s="19"/>
      <c r="O101" s="20"/>
      <c r="P101" s="19"/>
      <c r="Q101" s="20"/>
      <c r="R101" s="19"/>
      <c r="S101" s="20"/>
      <c r="T101" s="19"/>
      <c r="U101" s="20"/>
      <c r="V101" s="19"/>
      <c r="W101" s="20"/>
      <c r="X101" s="19"/>
      <c r="Y101" s="20"/>
      <c r="Z101" s="19"/>
      <c r="AA101" s="34"/>
      <c r="AB101" s="8">
        <f t="shared" si="3"/>
        <v>764.84</v>
      </c>
    </row>
    <row r="102" spans="1:28" s="12" customFormat="1" ht="45">
      <c r="A102" s="24" t="s">
        <v>125</v>
      </c>
      <c r="B102" s="2" t="s">
        <v>5</v>
      </c>
      <c r="C102" s="2"/>
      <c r="D102" s="5"/>
      <c r="E102" s="20"/>
      <c r="F102" s="5">
        <v>39870</v>
      </c>
      <c r="G102" s="55">
        <v>515</v>
      </c>
      <c r="H102" s="19"/>
      <c r="I102" s="20"/>
      <c r="J102" s="19"/>
      <c r="K102" s="20"/>
      <c r="L102" s="19"/>
      <c r="M102" s="20"/>
      <c r="N102" s="19"/>
      <c r="O102" s="20"/>
      <c r="P102" s="19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34"/>
      <c r="AB102" s="8">
        <f t="shared" si="3"/>
        <v>515</v>
      </c>
    </row>
    <row r="103" spans="1:28" s="12" customFormat="1" ht="30">
      <c r="A103" s="21" t="s">
        <v>85</v>
      </c>
      <c r="B103" s="2" t="s">
        <v>5</v>
      </c>
      <c r="C103" s="2"/>
      <c r="D103" s="5"/>
      <c r="E103" s="20"/>
      <c r="F103" s="22"/>
      <c r="G103" s="22"/>
      <c r="H103" s="19">
        <v>39878</v>
      </c>
      <c r="I103" s="55">
        <v>157.9</v>
      </c>
      <c r="J103" s="19"/>
      <c r="K103" s="20"/>
      <c r="L103" s="19"/>
      <c r="M103" s="20"/>
      <c r="N103" s="19"/>
      <c r="O103" s="20"/>
      <c r="P103" s="19"/>
      <c r="Q103" s="20"/>
      <c r="R103" s="19"/>
      <c r="S103" s="20"/>
      <c r="T103" s="19"/>
      <c r="U103" s="20"/>
      <c r="V103" s="19"/>
      <c r="W103" s="20"/>
      <c r="X103" s="19"/>
      <c r="Y103" s="20"/>
      <c r="Z103" s="19"/>
      <c r="AA103" s="34"/>
      <c r="AB103" s="8">
        <f>SUM(E103,G103,I103,K103,M103,O103,Q103,S103,U103,W103,Y103,AA103)</f>
        <v>157.9</v>
      </c>
    </row>
    <row r="104" spans="1:28" s="12" customFormat="1" ht="30">
      <c r="A104" s="24" t="s">
        <v>281</v>
      </c>
      <c r="B104" s="2" t="s">
        <v>26</v>
      </c>
      <c r="C104" s="2"/>
      <c r="D104" s="5"/>
      <c r="E104" s="20"/>
      <c r="F104" s="5"/>
      <c r="G104" s="20"/>
      <c r="H104" s="19">
        <v>39882</v>
      </c>
      <c r="I104" s="55">
        <v>1304.7</v>
      </c>
      <c r="J104" s="19"/>
      <c r="K104" s="20"/>
      <c r="L104" s="19"/>
      <c r="M104" s="20"/>
      <c r="N104" s="19"/>
      <c r="O104" s="20"/>
      <c r="P104" s="19"/>
      <c r="Q104" s="20"/>
      <c r="R104" s="19"/>
      <c r="S104" s="20"/>
      <c r="T104" s="19"/>
      <c r="U104" s="20"/>
      <c r="V104" s="19"/>
      <c r="W104" s="20"/>
      <c r="X104" s="19"/>
      <c r="Y104" s="20"/>
      <c r="Z104" s="19"/>
      <c r="AA104" s="34"/>
      <c r="AB104" s="8">
        <f t="shared" si="3"/>
        <v>1304.7</v>
      </c>
    </row>
    <row r="105" spans="1:28" ht="15">
      <c r="A105" s="21" t="s">
        <v>87</v>
      </c>
      <c r="B105" s="2" t="s">
        <v>26</v>
      </c>
      <c r="C105" s="2"/>
      <c r="D105" s="5"/>
      <c r="E105" s="20"/>
      <c r="F105" s="5"/>
      <c r="G105" s="20"/>
      <c r="H105" s="5">
        <v>39883</v>
      </c>
      <c r="I105" s="55">
        <v>69.9</v>
      </c>
      <c r="J105" s="5"/>
      <c r="K105" s="8"/>
      <c r="L105" s="5"/>
      <c r="M105" s="8"/>
      <c r="N105" s="5"/>
      <c r="O105" s="8"/>
      <c r="P105" s="5"/>
      <c r="Q105" s="8"/>
      <c r="R105" s="5"/>
      <c r="S105" s="8"/>
      <c r="T105" s="5"/>
      <c r="U105" s="8"/>
      <c r="V105" s="5"/>
      <c r="W105" s="8"/>
      <c r="X105" s="5"/>
      <c r="Y105" s="8"/>
      <c r="Z105" s="5"/>
      <c r="AA105" s="33"/>
      <c r="AB105" s="8">
        <f t="shared" si="3"/>
        <v>69.9</v>
      </c>
    </row>
    <row r="106" spans="1:28" ht="30">
      <c r="A106" s="21" t="s">
        <v>86</v>
      </c>
      <c r="B106" s="2" t="s">
        <v>26</v>
      </c>
      <c r="C106" s="2"/>
      <c r="D106" s="5"/>
      <c r="E106" s="20"/>
      <c r="F106" s="5"/>
      <c r="G106" s="20"/>
      <c r="H106" s="5">
        <v>39883</v>
      </c>
      <c r="I106" s="55">
        <v>458.57</v>
      </c>
      <c r="J106" s="5"/>
      <c r="K106" s="8"/>
      <c r="L106" s="5"/>
      <c r="M106" s="8"/>
      <c r="N106" s="5"/>
      <c r="O106" s="8"/>
      <c r="P106" s="5"/>
      <c r="Q106" s="8"/>
      <c r="R106" s="5"/>
      <c r="S106" s="8"/>
      <c r="T106" s="5"/>
      <c r="U106" s="8"/>
      <c r="V106" s="5"/>
      <c r="W106" s="8"/>
      <c r="X106" s="5"/>
      <c r="Y106" s="8"/>
      <c r="Z106" s="5"/>
      <c r="AA106" s="33"/>
      <c r="AB106" s="8">
        <f t="shared" si="3"/>
        <v>458.57</v>
      </c>
    </row>
    <row r="107" spans="1:28" ht="30">
      <c r="A107" s="21" t="s">
        <v>116</v>
      </c>
      <c r="B107" s="2" t="s">
        <v>26</v>
      </c>
      <c r="C107" s="2"/>
      <c r="D107" s="5"/>
      <c r="E107" s="20"/>
      <c r="F107" s="5"/>
      <c r="G107" s="20"/>
      <c r="H107" s="5">
        <v>39883</v>
      </c>
      <c r="I107" s="55">
        <v>110.4</v>
      </c>
      <c r="J107" s="5"/>
      <c r="K107" s="8"/>
      <c r="L107" s="5"/>
      <c r="M107" s="8"/>
      <c r="N107" s="5"/>
      <c r="O107" s="8"/>
      <c r="P107" s="5"/>
      <c r="Q107" s="8"/>
      <c r="R107" s="5"/>
      <c r="S107" s="8"/>
      <c r="T107" s="5"/>
      <c r="U107" s="8"/>
      <c r="V107" s="5"/>
      <c r="W107" s="8"/>
      <c r="X107" s="5"/>
      <c r="Y107" s="8"/>
      <c r="Z107" s="5"/>
      <c r="AA107" s="33"/>
      <c r="AB107" s="8">
        <f t="shared" si="3"/>
        <v>110.4</v>
      </c>
    </row>
    <row r="108" spans="1:28" ht="75">
      <c r="A108" s="21" t="s">
        <v>88</v>
      </c>
      <c r="B108" s="2" t="s">
        <v>26</v>
      </c>
      <c r="C108" s="2"/>
      <c r="D108" s="5"/>
      <c r="E108" s="20"/>
      <c r="F108" s="5"/>
      <c r="G108" s="20"/>
      <c r="H108" s="5">
        <v>39883</v>
      </c>
      <c r="I108" s="55">
        <v>1091</v>
      </c>
      <c r="J108" s="5"/>
      <c r="K108" s="8"/>
      <c r="L108" s="5"/>
      <c r="M108" s="8"/>
      <c r="N108" s="5"/>
      <c r="O108" s="8"/>
      <c r="P108" s="5"/>
      <c r="Q108" s="8"/>
      <c r="R108" s="5"/>
      <c r="S108" s="8"/>
      <c r="T108" s="5"/>
      <c r="U108" s="8"/>
      <c r="V108" s="5"/>
      <c r="W108" s="8"/>
      <c r="X108" s="5"/>
      <c r="Y108" s="8"/>
      <c r="Z108" s="5"/>
      <c r="AA108" s="33"/>
      <c r="AB108" s="8">
        <f t="shared" si="3"/>
        <v>1091</v>
      </c>
    </row>
    <row r="109" spans="1:28" ht="30">
      <c r="A109" s="21" t="s">
        <v>89</v>
      </c>
      <c r="B109" s="2" t="s">
        <v>5</v>
      </c>
      <c r="C109" s="2"/>
      <c r="D109" s="5"/>
      <c r="E109" s="20"/>
      <c r="F109" s="5"/>
      <c r="G109" s="20"/>
      <c r="H109" s="5">
        <v>39886</v>
      </c>
      <c r="I109" s="55">
        <v>112</v>
      </c>
      <c r="J109" s="5"/>
      <c r="K109" s="8"/>
      <c r="L109" s="5"/>
      <c r="M109" s="8"/>
      <c r="N109" s="5"/>
      <c r="O109" s="8"/>
      <c r="P109" s="5"/>
      <c r="Q109" s="8"/>
      <c r="R109" s="5"/>
      <c r="S109" s="8"/>
      <c r="T109" s="5"/>
      <c r="U109" s="8"/>
      <c r="V109" s="5"/>
      <c r="W109" s="8"/>
      <c r="X109" s="5"/>
      <c r="Y109" s="8"/>
      <c r="Z109" s="5"/>
      <c r="AA109" s="33"/>
      <c r="AB109" s="8">
        <f t="shared" si="3"/>
        <v>112</v>
      </c>
    </row>
    <row r="110" spans="1:28" ht="15">
      <c r="A110" s="21" t="s">
        <v>66</v>
      </c>
      <c r="B110" s="2" t="s">
        <v>26</v>
      </c>
      <c r="C110" s="2"/>
      <c r="D110" s="5"/>
      <c r="E110" s="20"/>
      <c r="F110" s="5"/>
      <c r="G110" s="20"/>
      <c r="H110" s="5">
        <v>39893</v>
      </c>
      <c r="I110" s="55">
        <v>69</v>
      </c>
      <c r="J110" s="5"/>
      <c r="K110" s="8"/>
      <c r="L110" s="5"/>
      <c r="M110" s="8"/>
      <c r="N110" s="5"/>
      <c r="O110" s="8"/>
      <c r="P110" s="5"/>
      <c r="Q110" s="8"/>
      <c r="R110" s="5"/>
      <c r="S110" s="8"/>
      <c r="T110" s="5"/>
      <c r="U110" s="8"/>
      <c r="V110" s="5"/>
      <c r="W110" s="8"/>
      <c r="X110" s="5"/>
      <c r="Y110" s="8"/>
      <c r="Z110" s="5"/>
      <c r="AA110" s="33"/>
      <c r="AB110" s="8">
        <f t="shared" si="3"/>
        <v>69</v>
      </c>
    </row>
    <row r="111" spans="1:28" ht="30">
      <c r="A111" s="21" t="s">
        <v>90</v>
      </c>
      <c r="B111" s="2" t="s">
        <v>26</v>
      </c>
      <c r="C111" s="2"/>
      <c r="D111" s="5"/>
      <c r="E111" s="20"/>
      <c r="F111" s="5"/>
      <c r="G111" s="20"/>
      <c r="H111" s="5">
        <v>39900</v>
      </c>
      <c r="I111" s="55">
        <v>99.6</v>
      </c>
      <c r="J111" s="5"/>
      <c r="K111" s="8"/>
      <c r="L111" s="5"/>
      <c r="M111" s="8"/>
      <c r="N111" s="5"/>
      <c r="O111" s="8"/>
      <c r="P111" s="5"/>
      <c r="Q111" s="8"/>
      <c r="R111" s="5"/>
      <c r="S111" s="8"/>
      <c r="T111" s="5"/>
      <c r="U111" s="8"/>
      <c r="V111" s="5"/>
      <c r="W111" s="8"/>
      <c r="X111" s="5"/>
      <c r="Y111" s="8"/>
      <c r="Z111" s="5"/>
      <c r="AA111" s="33"/>
      <c r="AB111" s="8">
        <f>SUM(E111,G111,I111,K111,M111,O111,Q111,S111,U111,W111,Y111,AA111)</f>
        <v>99.6</v>
      </c>
    </row>
    <row r="112" spans="1:28" ht="15">
      <c r="A112" s="21" t="s">
        <v>71</v>
      </c>
      <c r="B112" s="2" t="s">
        <v>26</v>
      </c>
      <c r="C112" s="2"/>
      <c r="D112" s="5"/>
      <c r="E112" s="20"/>
      <c r="F112" s="5"/>
      <c r="G112" s="20"/>
      <c r="H112" s="5"/>
      <c r="I112" s="8"/>
      <c r="J112" s="5">
        <v>39914</v>
      </c>
      <c r="K112" s="55">
        <v>74</v>
      </c>
      <c r="L112" s="5"/>
      <c r="M112" s="8"/>
      <c r="N112" s="5"/>
      <c r="O112" s="8"/>
      <c r="P112" s="5"/>
      <c r="Q112" s="8"/>
      <c r="R112" s="5"/>
      <c r="S112" s="8"/>
      <c r="T112" s="5"/>
      <c r="U112" s="8"/>
      <c r="V112" s="5"/>
      <c r="W112" s="8"/>
      <c r="X112" s="5"/>
      <c r="Y112" s="8"/>
      <c r="Z112" s="5"/>
      <c r="AA112" s="33"/>
      <c r="AB112" s="8">
        <f aca="true" t="shared" si="4" ref="AB112:AB169">SUM(E112,G112,I112,K112,M112,O112,Q112,S112,U112,W112,Y112,AA112)</f>
        <v>74</v>
      </c>
    </row>
    <row r="113" spans="1:28" ht="30">
      <c r="A113" s="21" t="s">
        <v>91</v>
      </c>
      <c r="B113" s="2" t="s">
        <v>26</v>
      </c>
      <c r="C113" s="2"/>
      <c r="D113" s="5"/>
      <c r="E113" s="20"/>
      <c r="F113" s="5"/>
      <c r="G113" s="20"/>
      <c r="H113" s="5"/>
      <c r="I113" s="8"/>
      <c r="J113" s="5">
        <v>39918</v>
      </c>
      <c r="K113" s="55">
        <v>46.59</v>
      </c>
      <c r="L113" s="5"/>
      <c r="M113" s="8"/>
      <c r="N113" s="5"/>
      <c r="O113" s="8"/>
      <c r="P113" s="5"/>
      <c r="Q113" s="8"/>
      <c r="R113" s="5"/>
      <c r="S113" s="8"/>
      <c r="T113" s="5"/>
      <c r="U113" s="8"/>
      <c r="V113" s="5"/>
      <c r="W113" s="8"/>
      <c r="X113" s="5"/>
      <c r="Y113" s="8"/>
      <c r="Z113" s="5"/>
      <c r="AA113" s="33"/>
      <c r="AB113" s="8">
        <f t="shared" si="4"/>
        <v>46.59</v>
      </c>
    </row>
    <row r="114" spans="1:28" ht="30">
      <c r="A114" s="21" t="s">
        <v>67</v>
      </c>
      <c r="B114" s="2" t="s">
        <v>5</v>
      </c>
      <c r="C114" s="2"/>
      <c r="D114" s="5"/>
      <c r="E114" s="20"/>
      <c r="F114" s="5"/>
      <c r="G114" s="20"/>
      <c r="H114" s="5"/>
      <c r="I114" s="8"/>
      <c r="J114" s="5">
        <v>39925</v>
      </c>
      <c r="K114" s="55">
        <v>259.2</v>
      </c>
      <c r="L114" s="5"/>
      <c r="M114" s="8"/>
      <c r="N114" s="5"/>
      <c r="O114" s="8"/>
      <c r="P114" s="5"/>
      <c r="Q114" s="8"/>
      <c r="R114" s="5"/>
      <c r="S114" s="8"/>
      <c r="T114" s="5"/>
      <c r="U114" s="8"/>
      <c r="V114" s="5"/>
      <c r="W114" s="8"/>
      <c r="X114" s="5"/>
      <c r="Y114" s="8"/>
      <c r="Z114" s="5"/>
      <c r="AA114" s="33"/>
      <c r="AB114" s="8">
        <f t="shared" si="4"/>
        <v>259.2</v>
      </c>
    </row>
    <row r="115" spans="1:28" ht="15">
      <c r="A115" s="21" t="s">
        <v>92</v>
      </c>
      <c r="B115" s="2" t="s">
        <v>26</v>
      </c>
      <c r="C115" s="2"/>
      <c r="D115" s="5"/>
      <c r="E115" s="20"/>
      <c r="F115" s="5"/>
      <c r="G115" s="20"/>
      <c r="H115" s="5"/>
      <c r="I115" s="8"/>
      <c r="J115" s="5">
        <v>39925</v>
      </c>
      <c r="K115" s="55">
        <v>376.8</v>
      </c>
      <c r="L115" s="5"/>
      <c r="M115" s="8"/>
      <c r="N115" s="5"/>
      <c r="O115" s="8"/>
      <c r="P115" s="5"/>
      <c r="Q115" s="8"/>
      <c r="R115" s="5"/>
      <c r="S115" s="8"/>
      <c r="T115" s="5"/>
      <c r="U115" s="8"/>
      <c r="V115" s="5"/>
      <c r="W115" s="8"/>
      <c r="X115" s="5"/>
      <c r="Y115" s="8"/>
      <c r="Z115" s="5"/>
      <c r="AA115" s="33"/>
      <c r="AB115" s="8">
        <f t="shared" si="4"/>
        <v>376.8</v>
      </c>
    </row>
    <row r="116" spans="1:28" ht="15">
      <c r="A116" s="21" t="s">
        <v>68</v>
      </c>
      <c r="B116" s="2" t="s">
        <v>26</v>
      </c>
      <c r="C116" s="2"/>
      <c r="D116" s="5"/>
      <c r="E116" s="20"/>
      <c r="F116" s="5"/>
      <c r="G116" s="20"/>
      <c r="H116" s="5"/>
      <c r="I116" s="8"/>
      <c r="J116" s="5"/>
      <c r="K116" s="8"/>
      <c r="L116" s="5">
        <v>39940</v>
      </c>
      <c r="M116" s="55">
        <v>141.5</v>
      </c>
      <c r="N116" s="19"/>
      <c r="O116" s="8"/>
      <c r="P116" s="5"/>
      <c r="Q116" s="8"/>
      <c r="R116" s="5"/>
      <c r="S116" s="8"/>
      <c r="T116" s="5"/>
      <c r="U116" s="8"/>
      <c r="V116" s="5"/>
      <c r="W116" s="8"/>
      <c r="X116" s="5"/>
      <c r="Y116" s="8"/>
      <c r="Z116" s="5"/>
      <c r="AA116" s="33"/>
      <c r="AB116" s="8">
        <f t="shared" si="4"/>
        <v>141.5</v>
      </c>
    </row>
    <row r="117" spans="1:28" ht="15">
      <c r="A117" s="21" t="s">
        <v>283</v>
      </c>
      <c r="B117" s="2" t="s">
        <v>3</v>
      </c>
      <c r="C117" s="2"/>
      <c r="D117" s="5"/>
      <c r="E117" s="20"/>
      <c r="F117" s="5"/>
      <c r="G117" s="20"/>
      <c r="H117" s="5"/>
      <c r="I117" s="8"/>
      <c r="J117" s="5"/>
      <c r="K117" s="8"/>
      <c r="L117" s="5"/>
      <c r="M117" s="8"/>
      <c r="N117" s="19">
        <v>39965</v>
      </c>
      <c r="O117" s="55">
        <v>340</v>
      </c>
      <c r="P117" s="5"/>
      <c r="Q117" s="8"/>
      <c r="R117" s="5"/>
      <c r="S117" s="8"/>
      <c r="T117" s="5"/>
      <c r="U117" s="8"/>
      <c r="V117" s="5"/>
      <c r="W117" s="8"/>
      <c r="X117" s="5"/>
      <c r="Y117" s="8"/>
      <c r="Z117" s="5"/>
      <c r="AA117" s="33"/>
      <c r="AB117" s="8">
        <f t="shared" si="4"/>
        <v>340</v>
      </c>
    </row>
    <row r="118" spans="1:28" ht="15">
      <c r="A118" s="21" t="s">
        <v>93</v>
      </c>
      <c r="B118" s="2" t="s">
        <v>26</v>
      </c>
      <c r="C118" s="2"/>
      <c r="D118" s="5"/>
      <c r="E118" s="20"/>
      <c r="F118" s="5"/>
      <c r="G118" s="20"/>
      <c r="H118" s="5"/>
      <c r="I118" s="8"/>
      <c r="J118" s="5"/>
      <c r="K118" s="8"/>
      <c r="L118" s="5"/>
      <c r="M118" s="8"/>
      <c r="N118" s="19">
        <v>39974</v>
      </c>
      <c r="O118" s="55">
        <v>242.4</v>
      </c>
      <c r="P118" s="5"/>
      <c r="Q118" s="8"/>
      <c r="R118" s="5"/>
      <c r="S118" s="8"/>
      <c r="T118" s="5"/>
      <c r="U118" s="8"/>
      <c r="V118" s="5"/>
      <c r="W118" s="8"/>
      <c r="X118" s="5"/>
      <c r="Y118" s="8"/>
      <c r="Z118" s="5"/>
      <c r="AA118" s="33"/>
      <c r="AB118" s="8">
        <f t="shared" si="4"/>
        <v>242.4</v>
      </c>
    </row>
    <row r="119" spans="1:28" ht="30">
      <c r="A119" s="21" t="s">
        <v>123</v>
      </c>
      <c r="B119" s="2" t="s">
        <v>6</v>
      </c>
      <c r="C119" s="2"/>
      <c r="D119" s="5"/>
      <c r="E119" s="20"/>
      <c r="F119" s="5"/>
      <c r="G119" s="20"/>
      <c r="H119" s="5"/>
      <c r="I119" s="8"/>
      <c r="J119" s="5"/>
      <c r="K119" s="8"/>
      <c r="L119" s="5"/>
      <c r="M119" s="8"/>
      <c r="N119" s="19">
        <v>39979</v>
      </c>
      <c r="O119" s="20">
        <v>200</v>
      </c>
      <c r="P119" s="5"/>
      <c r="Q119" s="8"/>
      <c r="R119" s="5"/>
      <c r="S119" s="8"/>
      <c r="T119" s="5"/>
      <c r="U119" s="8"/>
      <c r="V119" s="5"/>
      <c r="W119" s="8"/>
      <c r="X119" s="5"/>
      <c r="Y119" s="8"/>
      <c r="Z119" s="5"/>
      <c r="AA119" s="33"/>
      <c r="AB119" s="8">
        <f t="shared" si="4"/>
        <v>200</v>
      </c>
    </row>
    <row r="120" spans="1:28" ht="60">
      <c r="A120" s="21" t="s">
        <v>113</v>
      </c>
      <c r="B120" s="2" t="s">
        <v>5</v>
      </c>
      <c r="C120" s="2"/>
      <c r="D120" s="5"/>
      <c r="E120" s="20"/>
      <c r="F120" s="5"/>
      <c r="G120" s="20"/>
      <c r="H120" s="5"/>
      <c r="I120" s="8"/>
      <c r="J120" s="5"/>
      <c r="K120" s="8"/>
      <c r="L120" s="5"/>
      <c r="M120" s="8"/>
      <c r="N120" s="5">
        <v>39980</v>
      </c>
      <c r="O120" s="55">
        <v>1100</v>
      </c>
      <c r="P120" s="5"/>
      <c r="Q120" s="8"/>
      <c r="R120" s="5"/>
      <c r="S120" s="8"/>
      <c r="T120" s="5"/>
      <c r="U120" s="8"/>
      <c r="V120" s="5"/>
      <c r="W120" s="8"/>
      <c r="X120" s="5"/>
      <c r="Y120" s="8"/>
      <c r="Z120" s="5"/>
      <c r="AA120" s="33"/>
      <c r="AB120" s="8">
        <f t="shared" si="4"/>
        <v>1100</v>
      </c>
    </row>
    <row r="121" spans="1:28" ht="15">
      <c r="A121" s="21" t="s">
        <v>148</v>
      </c>
      <c r="B121" s="2" t="s">
        <v>5</v>
      </c>
      <c r="C121" s="2"/>
      <c r="D121" s="5"/>
      <c r="E121" s="20"/>
      <c r="F121" s="5"/>
      <c r="G121" s="20"/>
      <c r="H121" s="5"/>
      <c r="I121" s="8"/>
      <c r="J121" s="5"/>
      <c r="K121" s="8"/>
      <c r="L121" s="5"/>
      <c r="M121" s="8"/>
      <c r="N121" s="5">
        <v>39980</v>
      </c>
      <c r="O121" s="55">
        <v>300</v>
      </c>
      <c r="P121" s="5"/>
      <c r="Q121" s="8"/>
      <c r="R121" s="5"/>
      <c r="S121" s="8"/>
      <c r="T121" s="5"/>
      <c r="U121" s="8"/>
      <c r="V121" s="5"/>
      <c r="W121" s="8"/>
      <c r="X121" s="5"/>
      <c r="Y121" s="8"/>
      <c r="Z121" s="5"/>
      <c r="AA121" s="33"/>
      <c r="AB121" s="8">
        <f>SUM(E121,G121,I121,K121,M121,O121,Q121,S121,U121,W121,Y121,AA121)</f>
        <v>300</v>
      </c>
    </row>
    <row r="122" spans="1:28" ht="15">
      <c r="A122" s="2" t="s">
        <v>111</v>
      </c>
      <c r="B122" s="2" t="s">
        <v>110</v>
      </c>
      <c r="C122" s="2"/>
      <c r="D122" s="5"/>
      <c r="E122" s="20"/>
      <c r="F122" s="5"/>
      <c r="G122" s="20"/>
      <c r="H122" s="5"/>
      <c r="I122" s="8"/>
      <c r="J122" s="5"/>
      <c r="K122" s="8"/>
      <c r="L122" s="5"/>
      <c r="M122" s="8"/>
      <c r="N122" s="5">
        <v>39989</v>
      </c>
      <c r="O122" s="55">
        <v>1300</v>
      </c>
      <c r="P122" s="5"/>
      <c r="Q122" s="8"/>
      <c r="R122" s="5"/>
      <c r="S122" s="8"/>
      <c r="T122" s="5"/>
      <c r="U122" s="8"/>
      <c r="V122" s="5"/>
      <c r="W122" s="8"/>
      <c r="X122" s="5"/>
      <c r="Y122" s="8"/>
      <c r="Z122" s="5"/>
      <c r="AA122" s="33"/>
      <c r="AB122" s="8">
        <f t="shared" si="4"/>
        <v>1300</v>
      </c>
    </row>
    <row r="123" spans="1:28" ht="45">
      <c r="A123" s="21" t="s">
        <v>121</v>
      </c>
      <c r="B123" s="2" t="s">
        <v>26</v>
      </c>
      <c r="C123" s="2"/>
      <c r="D123" s="5"/>
      <c r="E123" s="20"/>
      <c r="F123" s="5"/>
      <c r="G123" s="20"/>
      <c r="H123" s="5"/>
      <c r="I123" s="8"/>
      <c r="J123" s="5"/>
      <c r="K123" s="8"/>
      <c r="L123" s="5"/>
      <c r="M123" s="8"/>
      <c r="N123" s="5">
        <v>39990</v>
      </c>
      <c r="O123" s="55">
        <v>393.2</v>
      </c>
      <c r="P123" s="5"/>
      <c r="Q123" s="8"/>
      <c r="R123" s="5"/>
      <c r="S123" s="8"/>
      <c r="T123" s="5"/>
      <c r="U123" s="8"/>
      <c r="V123" s="5"/>
      <c r="W123" s="8"/>
      <c r="X123" s="5"/>
      <c r="Y123" s="8"/>
      <c r="Z123" s="5"/>
      <c r="AA123" s="33"/>
      <c r="AB123" s="8">
        <f t="shared" si="4"/>
        <v>393.2</v>
      </c>
    </row>
    <row r="124" spans="1:28" ht="15">
      <c r="A124" s="21" t="s">
        <v>122</v>
      </c>
      <c r="B124" s="2" t="s">
        <v>5</v>
      </c>
      <c r="C124" s="2"/>
      <c r="D124" s="5"/>
      <c r="E124" s="20"/>
      <c r="F124" s="5"/>
      <c r="G124" s="20"/>
      <c r="H124" s="5"/>
      <c r="I124" s="8"/>
      <c r="J124" s="5"/>
      <c r="K124" s="8"/>
      <c r="L124" s="5"/>
      <c r="M124" s="8"/>
      <c r="N124" s="5">
        <v>39990</v>
      </c>
      <c r="O124" s="55">
        <v>60</v>
      </c>
      <c r="P124" s="5"/>
      <c r="Q124" s="8"/>
      <c r="R124" s="5"/>
      <c r="S124" s="8"/>
      <c r="T124" s="5"/>
      <c r="U124" s="8"/>
      <c r="V124" s="5"/>
      <c r="W124" s="8"/>
      <c r="X124" s="5"/>
      <c r="Y124" s="8"/>
      <c r="Z124" s="5"/>
      <c r="AA124" s="33"/>
      <c r="AB124" s="8">
        <f t="shared" si="4"/>
        <v>60</v>
      </c>
    </row>
    <row r="125" spans="1:28" ht="30">
      <c r="A125" s="21" t="s">
        <v>120</v>
      </c>
      <c r="B125" s="2" t="s">
        <v>5</v>
      </c>
      <c r="C125" s="2"/>
      <c r="D125" s="5"/>
      <c r="E125" s="20"/>
      <c r="F125" s="5"/>
      <c r="G125" s="20"/>
      <c r="H125" s="5"/>
      <c r="I125" s="8"/>
      <c r="J125" s="5"/>
      <c r="K125" s="8"/>
      <c r="L125" s="5"/>
      <c r="M125" s="8"/>
      <c r="N125" s="5">
        <v>39992</v>
      </c>
      <c r="O125" s="55">
        <v>182.95</v>
      </c>
      <c r="P125" s="5"/>
      <c r="Q125" s="8"/>
      <c r="R125" s="5"/>
      <c r="S125" s="8"/>
      <c r="T125" s="5"/>
      <c r="U125" s="8"/>
      <c r="V125" s="5"/>
      <c r="W125" s="8"/>
      <c r="X125" s="5"/>
      <c r="Y125" s="8"/>
      <c r="Z125" s="5"/>
      <c r="AA125" s="33"/>
      <c r="AB125" s="8">
        <f t="shared" si="4"/>
        <v>182.95</v>
      </c>
    </row>
    <row r="126" spans="1:28" ht="30">
      <c r="A126" s="21" t="s">
        <v>137</v>
      </c>
      <c r="B126" s="2" t="s">
        <v>5</v>
      </c>
      <c r="C126" s="2"/>
      <c r="D126" s="5"/>
      <c r="E126" s="20"/>
      <c r="F126" s="5"/>
      <c r="G126" s="20"/>
      <c r="H126" s="5"/>
      <c r="I126" s="8"/>
      <c r="J126" s="5"/>
      <c r="K126" s="8"/>
      <c r="L126" s="5"/>
      <c r="M126" s="8"/>
      <c r="N126" s="5"/>
      <c r="O126" s="20"/>
      <c r="P126" s="5">
        <v>39996</v>
      </c>
      <c r="Q126" s="55">
        <v>60</v>
      </c>
      <c r="R126" s="5"/>
      <c r="S126" s="8"/>
      <c r="T126" s="5"/>
      <c r="U126" s="8"/>
      <c r="V126" s="5"/>
      <c r="W126" s="8"/>
      <c r="X126" s="5"/>
      <c r="Y126" s="8"/>
      <c r="Z126" s="5"/>
      <c r="AA126" s="33"/>
      <c r="AB126" s="8">
        <f t="shared" si="4"/>
        <v>60</v>
      </c>
    </row>
    <row r="127" spans="1:28" ht="30">
      <c r="A127" s="21" t="s">
        <v>138</v>
      </c>
      <c r="B127" s="2" t="s">
        <v>110</v>
      </c>
      <c r="C127" s="2"/>
      <c r="D127" s="5"/>
      <c r="E127" s="20"/>
      <c r="F127" s="5"/>
      <c r="G127" s="20"/>
      <c r="H127" s="5"/>
      <c r="I127" s="8"/>
      <c r="J127" s="5"/>
      <c r="K127" s="8"/>
      <c r="L127" s="5"/>
      <c r="M127" s="8"/>
      <c r="N127" s="5"/>
      <c r="O127" s="20"/>
      <c r="P127" s="5">
        <v>40003</v>
      </c>
      <c r="Q127" s="55">
        <v>700</v>
      </c>
      <c r="R127" s="5"/>
      <c r="S127" s="8"/>
      <c r="T127" s="5"/>
      <c r="U127" s="8"/>
      <c r="V127" s="5"/>
      <c r="W127" s="8"/>
      <c r="X127" s="5"/>
      <c r="Y127" s="8"/>
      <c r="Z127" s="5"/>
      <c r="AA127" s="33"/>
      <c r="AB127" s="8">
        <f t="shared" si="4"/>
        <v>700</v>
      </c>
    </row>
    <row r="128" spans="1:28" ht="15">
      <c r="A128" s="21" t="s">
        <v>141</v>
      </c>
      <c r="B128" s="2" t="s">
        <v>5</v>
      </c>
      <c r="C128" s="2"/>
      <c r="D128" s="5"/>
      <c r="E128" s="20"/>
      <c r="F128" s="5"/>
      <c r="G128" s="20"/>
      <c r="H128" s="5"/>
      <c r="I128" s="8"/>
      <c r="J128" s="5"/>
      <c r="K128" s="8"/>
      <c r="L128" s="5"/>
      <c r="M128" s="8"/>
      <c r="N128" s="5"/>
      <c r="O128" s="20"/>
      <c r="P128" s="5">
        <v>40003</v>
      </c>
      <c r="Q128" s="55">
        <v>99</v>
      </c>
      <c r="R128" s="5"/>
      <c r="S128" s="8"/>
      <c r="T128" s="5"/>
      <c r="U128" s="8"/>
      <c r="V128" s="5"/>
      <c r="W128" s="8"/>
      <c r="X128" s="5"/>
      <c r="Y128" s="8"/>
      <c r="Z128" s="5"/>
      <c r="AA128" s="33"/>
      <c r="AB128" s="8">
        <f t="shared" si="4"/>
        <v>99</v>
      </c>
    </row>
    <row r="129" spans="1:28" ht="30">
      <c r="A129" s="21" t="s">
        <v>142</v>
      </c>
      <c r="B129" s="2" t="s">
        <v>5</v>
      </c>
      <c r="C129" s="2"/>
      <c r="D129" s="5"/>
      <c r="E129" s="20"/>
      <c r="F129" s="5"/>
      <c r="G129" s="20"/>
      <c r="H129" s="5"/>
      <c r="I129" s="8"/>
      <c r="J129" s="5"/>
      <c r="K129" s="8"/>
      <c r="L129" s="5"/>
      <c r="M129" s="8"/>
      <c r="N129" s="5"/>
      <c r="O129" s="20"/>
      <c r="P129" s="5">
        <v>40003</v>
      </c>
      <c r="Q129" s="55">
        <v>86</v>
      </c>
      <c r="R129" s="5"/>
      <c r="S129" s="8"/>
      <c r="T129" s="5"/>
      <c r="U129" s="8"/>
      <c r="V129" s="5"/>
      <c r="W129" s="8"/>
      <c r="X129" s="5"/>
      <c r="Y129" s="8"/>
      <c r="Z129" s="5"/>
      <c r="AA129" s="33"/>
      <c r="AB129" s="8">
        <f t="shared" si="4"/>
        <v>86</v>
      </c>
    </row>
    <row r="130" spans="1:28" ht="30">
      <c r="A130" s="21" t="s">
        <v>143</v>
      </c>
      <c r="B130" s="2" t="s">
        <v>5</v>
      </c>
      <c r="C130" s="2"/>
      <c r="D130" s="5"/>
      <c r="E130" s="20"/>
      <c r="F130" s="5"/>
      <c r="G130" s="20"/>
      <c r="H130" s="5"/>
      <c r="I130" s="8"/>
      <c r="J130" s="5"/>
      <c r="K130" s="8"/>
      <c r="L130" s="5"/>
      <c r="M130" s="8"/>
      <c r="N130" s="5"/>
      <c r="O130" s="20"/>
      <c r="P130" s="5">
        <v>40003</v>
      </c>
      <c r="Q130" s="55">
        <v>20</v>
      </c>
      <c r="R130" s="5"/>
      <c r="S130" s="8"/>
      <c r="T130" s="5"/>
      <c r="U130" s="8"/>
      <c r="V130" s="5"/>
      <c r="W130" s="8"/>
      <c r="X130" s="5"/>
      <c r="Y130" s="8"/>
      <c r="Z130" s="5"/>
      <c r="AA130" s="33"/>
      <c r="AB130" s="8">
        <f t="shared" si="4"/>
        <v>20</v>
      </c>
    </row>
    <row r="131" spans="1:28" ht="30">
      <c r="A131" s="21" t="s">
        <v>147</v>
      </c>
      <c r="B131" s="2" t="s">
        <v>5</v>
      </c>
      <c r="C131" s="2"/>
      <c r="D131" s="5"/>
      <c r="E131" s="20"/>
      <c r="F131" s="5"/>
      <c r="G131" s="20"/>
      <c r="H131" s="5"/>
      <c r="I131" s="8"/>
      <c r="J131" s="5"/>
      <c r="K131" s="8"/>
      <c r="L131" s="5"/>
      <c r="M131" s="8"/>
      <c r="N131" s="5"/>
      <c r="O131" s="20"/>
      <c r="P131" s="5">
        <v>40003</v>
      </c>
      <c r="Q131" s="55">
        <v>30</v>
      </c>
      <c r="R131" s="5"/>
      <c r="S131" s="8"/>
      <c r="T131" s="5"/>
      <c r="U131" s="8"/>
      <c r="V131" s="5"/>
      <c r="W131" s="8"/>
      <c r="X131" s="5"/>
      <c r="Y131" s="8"/>
      <c r="Z131" s="5"/>
      <c r="AA131" s="33"/>
      <c r="AB131" s="8">
        <f t="shared" si="4"/>
        <v>30</v>
      </c>
    </row>
    <row r="132" spans="1:28" ht="15">
      <c r="A132" s="21" t="s">
        <v>149</v>
      </c>
      <c r="B132" s="2" t="s">
        <v>26</v>
      </c>
      <c r="C132" s="2"/>
      <c r="D132" s="5"/>
      <c r="E132" s="20"/>
      <c r="F132" s="5"/>
      <c r="G132" s="20"/>
      <c r="H132" s="5"/>
      <c r="I132" s="8"/>
      <c r="J132" s="5"/>
      <c r="K132" s="8"/>
      <c r="L132" s="5"/>
      <c r="M132" s="8"/>
      <c r="N132" s="5"/>
      <c r="O132" s="20"/>
      <c r="P132" s="5">
        <v>40009</v>
      </c>
      <c r="Q132" s="55">
        <v>1209.6</v>
      </c>
      <c r="R132" s="5"/>
      <c r="S132" s="8"/>
      <c r="T132" s="5"/>
      <c r="U132" s="8"/>
      <c r="V132" s="5"/>
      <c r="W132" s="8"/>
      <c r="X132" s="5"/>
      <c r="Y132" s="8"/>
      <c r="Z132" s="5"/>
      <c r="AA132" s="33"/>
      <c r="AB132" s="8">
        <f t="shared" si="4"/>
        <v>1209.6</v>
      </c>
    </row>
    <row r="133" spans="1:28" ht="15">
      <c r="A133" s="21" t="s">
        <v>154</v>
      </c>
      <c r="B133" s="2" t="s">
        <v>110</v>
      </c>
      <c r="C133" s="2"/>
      <c r="D133" s="5"/>
      <c r="E133" s="20"/>
      <c r="F133" s="5"/>
      <c r="G133" s="20"/>
      <c r="H133" s="5"/>
      <c r="I133" s="8"/>
      <c r="J133" s="5"/>
      <c r="K133" s="8"/>
      <c r="L133" s="5"/>
      <c r="M133" s="8"/>
      <c r="N133" s="5"/>
      <c r="O133" s="20"/>
      <c r="P133" s="5">
        <v>40009</v>
      </c>
      <c r="Q133" s="55">
        <v>4.2</v>
      </c>
      <c r="R133" s="5"/>
      <c r="S133" s="8"/>
      <c r="T133" s="5"/>
      <c r="U133" s="8"/>
      <c r="V133" s="5"/>
      <c r="W133" s="8"/>
      <c r="X133" s="5"/>
      <c r="Y133" s="8"/>
      <c r="Z133" s="5"/>
      <c r="AA133" s="33"/>
      <c r="AB133" s="8">
        <f t="shared" si="4"/>
        <v>4.2</v>
      </c>
    </row>
    <row r="134" spans="1:28" ht="30">
      <c r="A134" s="21" t="s">
        <v>179</v>
      </c>
      <c r="B134" s="2" t="s">
        <v>5</v>
      </c>
      <c r="C134" s="2"/>
      <c r="D134" s="5"/>
      <c r="E134" s="20"/>
      <c r="F134" s="5"/>
      <c r="G134" s="20"/>
      <c r="H134" s="5"/>
      <c r="I134" s="8"/>
      <c r="J134" s="5"/>
      <c r="K134" s="8"/>
      <c r="L134" s="5"/>
      <c r="M134" s="8"/>
      <c r="N134" s="5"/>
      <c r="O134" s="20"/>
      <c r="P134" s="5">
        <v>40009</v>
      </c>
      <c r="Q134" s="55">
        <v>13160</v>
      </c>
      <c r="R134" s="5"/>
      <c r="S134" s="8"/>
      <c r="T134" s="5"/>
      <c r="U134" s="8"/>
      <c r="V134" s="5"/>
      <c r="W134" s="8"/>
      <c r="X134" s="5"/>
      <c r="Y134" s="8"/>
      <c r="Z134" s="5"/>
      <c r="AA134" s="33"/>
      <c r="AB134" s="8">
        <f t="shared" si="4"/>
        <v>13160</v>
      </c>
    </row>
    <row r="135" spans="1:28" ht="45">
      <c r="A135" s="21" t="s">
        <v>180</v>
      </c>
      <c r="B135" s="2" t="s">
        <v>6</v>
      </c>
      <c r="C135" s="2"/>
      <c r="D135" s="5"/>
      <c r="E135" s="20"/>
      <c r="F135" s="5"/>
      <c r="G135" s="20"/>
      <c r="H135" s="5"/>
      <c r="I135" s="8"/>
      <c r="J135" s="5"/>
      <c r="K135" s="8"/>
      <c r="L135" s="5"/>
      <c r="M135" s="8"/>
      <c r="N135" s="5"/>
      <c r="O135" s="20"/>
      <c r="P135" s="5">
        <v>40009</v>
      </c>
      <c r="Q135" s="55">
        <v>3570</v>
      </c>
      <c r="R135" s="5"/>
      <c r="S135" s="8"/>
      <c r="T135" s="5"/>
      <c r="U135" s="8"/>
      <c r="V135" s="5"/>
      <c r="W135" s="8"/>
      <c r="X135" s="5"/>
      <c r="Y135" s="8"/>
      <c r="Z135" s="5"/>
      <c r="AA135" s="33"/>
      <c r="AB135" s="8">
        <f t="shared" si="4"/>
        <v>3570</v>
      </c>
    </row>
    <row r="136" spans="1:28" ht="30">
      <c r="A136" s="21" t="s">
        <v>150</v>
      </c>
      <c r="B136" s="2" t="s">
        <v>110</v>
      </c>
      <c r="C136" s="2"/>
      <c r="D136" s="5"/>
      <c r="E136" s="20"/>
      <c r="F136" s="5"/>
      <c r="G136" s="20"/>
      <c r="H136" s="5"/>
      <c r="I136" s="8"/>
      <c r="J136" s="5"/>
      <c r="K136" s="8"/>
      <c r="L136" s="5"/>
      <c r="M136" s="8"/>
      <c r="N136" s="5"/>
      <c r="O136" s="20"/>
      <c r="P136" s="5">
        <v>40010</v>
      </c>
      <c r="Q136" s="55">
        <v>864</v>
      </c>
      <c r="R136" s="5"/>
      <c r="S136" s="8"/>
      <c r="T136" s="5"/>
      <c r="U136" s="8"/>
      <c r="V136" s="5"/>
      <c r="W136" s="8"/>
      <c r="X136" s="5"/>
      <c r="Y136" s="8"/>
      <c r="Z136" s="5"/>
      <c r="AA136" s="33"/>
      <c r="AB136" s="8">
        <f t="shared" si="4"/>
        <v>864</v>
      </c>
    </row>
    <row r="137" spans="1:28" ht="15">
      <c r="A137" s="21" t="s">
        <v>151</v>
      </c>
      <c r="B137" s="2" t="s">
        <v>5</v>
      </c>
      <c r="C137" s="2"/>
      <c r="D137" s="5"/>
      <c r="E137" s="20"/>
      <c r="F137" s="5"/>
      <c r="G137" s="20"/>
      <c r="H137" s="5"/>
      <c r="I137" s="8"/>
      <c r="J137" s="5"/>
      <c r="K137" s="8"/>
      <c r="L137" s="5"/>
      <c r="M137" s="8"/>
      <c r="N137" s="5"/>
      <c r="O137" s="20"/>
      <c r="P137" s="5">
        <v>40010</v>
      </c>
      <c r="Q137" s="55">
        <v>4950</v>
      </c>
      <c r="R137" s="5"/>
      <c r="S137" s="8"/>
      <c r="T137" s="5"/>
      <c r="U137" s="8"/>
      <c r="V137" s="5"/>
      <c r="W137" s="8"/>
      <c r="X137" s="5"/>
      <c r="Y137" s="8"/>
      <c r="Z137" s="5"/>
      <c r="AA137" s="33"/>
      <c r="AB137" s="8">
        <f t="shared" si="4"/>
        <v>4950</v>
      </c>
    </row>
    <row r="138" spans="1:28" ht="15">
      <c r="A138" s="21" t="s">
        <v>152</v>
      </c>
      <c r="B138" s="2" t="s">
        <v>110</v>
      </c>
      <c r="C138" s="2"/>
      <c r="D138" s="5"/>
      <c r="E138" s="20"/>
      <c r="F138" s="5"/>
      <c r="G138" s="20"/>
      <c r="H138" s="5"/>
      <c r="I138" s="8"/>
      <c r="J138" s="5"/>
      <c r="K138" s="8"/>
      <c r="L138" s="5"/>
      <c r="M138" s="8"/>
      <c r="N138" s="5"/>
      <c r="O138" s="20"/>
      <c r="P138" s="5">
        <v>40010</v>
      </c>
      <c r="Q138" s="55">
        <v>180</v>
      </c>
      <c r="R138" s="5"/>
      <c r="S138" s="8"/>
      <c r="T138" s="5"/>
      <c r="U138" s="8"/>
      <c r="V138" s="5"/>
      <c r="W138" s="8"/>
      <c r="X138" s="5"/>
      <c r="Y138" s="8"/>
      <c r="Z138" s="5"/>
      <c r="AA138" s="33"/>
      <c r="AB138" s="8">
        <f t="shared" si="4"/>
        <v>180</v>
      </c>
    </row>
    <row r="139" spans="1:28" ht="30">
      <c r="A139" s="21" t="s">
        <v>153</v>
      </c>
      <c r="B139" s="2" t="s">
        <v>110</v>
      </c>
      <c r="C139" s="2"/>
      <c r="D139" s="5"/>
      <c r="E139" s="20"/>
      <c r="F139" s="5"/>
      <c r="G139" s="20"/>
      <c r="H139" s="5"/>
      <c r="I139" s="8"/>
      <c r="J139" s="5"/>
      <c r="K139" s="8"/>
      <c r="L139" s="5"/>
      <c r="M139" s="8"/>
      <c r="N139" s="5"/>
      <c r="O139" s="20"/>
      <c r="P139" s="5">
        <v>40010</v>
      </c>
      <c r="Q139" s="55">
        <v>50</v>
      </c>
      <c r="R139" s="5"/>
      <c r="S139" s="8"/>
      <c r="T139" s="5"/>
      <c r="U139" s="8"/>
      <c r="V139" s="5"/>
      <c r="W139" s="8"/>
      <c r="X139" s="5"/>
      <c r="Y139" s="8"/>
      <c r="Z139" s="5"/>
      <c r="AA139" s="33"/>
      <c r="AB139" s="8">
        <f t="shared" si="4"/>
        <v>50</v>
      </c>
    </row>
    <row r="140" spans="1:28" ht="15">
      <c r="A140" s="21" t="s">
        <v>155</v>
      </c>
      <c r="B140" s="2" t="s">
        <v>5</v>
      </c>
      <c r="C140" s="2"/>
      <c r="D140" s="5"/>
      <c r="E140" s="20"/>
      <c r="F140" s="5"/>
      <c r="G140" s="20"/>
      <c r="H140" s="5"/>
      <c r="I140" s="8"/>
      <c r="J140" s="5"/>
      <c r="K140" s="8"/>
      <c r="L140" s="5"/>
      <c r="M140" s="8"/>
      <c r="N140" s="5"/>
      <c r="O140" s="20"/>
      <c r="P140" s="5">
        <v>40010</v>
      </c>
      <c r="Q140" s="55">
        <v>135</v>
      </c>
      <c r="R140" s="5"/>
      <c r="S140" s="8"/>
      <c r="T140" s="5"/>
      <c r="U140" s="8"/>
      <c r="V140" s="5"/>
      <c r="W140" s="8"/>
      <c r="X140" s="5"/>
      <c r="Y140" s="8"/>
      <c r="Z140" s="5"/>
      <c r="AA140" s="33"/>
      <c r="AB140" s="8">
        <f t="shared" si="4"/>
        <v>135</v>
      </c>
    </row>
    <row r="141" spans="1:28" ht="30">
      <c r="A141" s="21" t="s">
        <v>156</v>
      </c>
      <c r="B141" s="2" t="s">
        <v>5</v>
      </c>
      <c r="C141" s="2"/>
      <c r="D141" s="5"/>
      <c r="E141" s="20"/>
      <c r="F141" s="5"/>
      <c r="G141" s="20"/>
      <c r="H141" s="5"/>
      <c r="I141" s="8"/>
      <c r="J141" s="5"/>
      <c r="K141" s="8"/>
      <c r="L141" s="5"/>
      <c r="M141" s="8"/>
      <c r="N141" s="5"/>
      <c r="O141" s="20"/>
      <c r="P141" s="5">
        <v>40010</v>
      </c>
      <c r="Q141" s="55">
        <v>350</v>
      </c>
      <c r="R141" s="5"/>
      <c r="S141" s="8"/>
      <c r="T141" s="5"/>
      <c r="U141" s="8"/>
      <c r="V141" s="5"/>
      <c r="W141" s="8"/>
      <c r="X141" s="5"/>
      <c r="Y141" s="8"/>
      <c r="Z141" s="5"/>
      <c r="AA141" s="33"/>
      <c r="AB141" s="8">
        <f t="shared" si="4"/>
        <v>350</v>
      </c>
    </row>
    <row r="142" spans="1:28" ht="15">
      <c r="A142" s="21" t="s">
        <v>164</v>
      </c>
      <c r="B142" s="2" t="s">
        <v>110</v>
      </c>
      <c r="C142" s="2"/>
      <c r="D142" s="5"/>
      <c r="E142" s="20"/>
      <c r="F142" s="5"/>
      <c r="G142" s="20"/>
      <c r="H142" s="5"/>
      <c r="I142" s="8"/>
      <c r="J142" s="5"/>
      <c r="K142" s="8"/>
      <c r="L142" s="5"/>
      <c r="M142" s="8"/>
      <c r="N142" s="5"/>
      <c r="O142" s="20"/>
      <c r="P142" s="5">
        <v>40016</v>
      </c>
      <c r="Q142" s="55">
        <v>150</v>
      </c>
      <c r="R142" s="5"/>
      <c r="S142" s="8"/>
      <c r="T142" s="5"/>
      <c r="U142" s="8"/>
      <c r="V142" s="5"/>
      <c r="W142" s="8"/>
      <c r="X142" s="5"/>
      <c r="Y142" s="8"/>
      <c r="Z142" s="5"/>
      <c r="AA142" s="33"/>
      <c r="AB142" s="8">
        <f t="shared" si="4"/>
        <v>150</v>
      </c>
    </row>
    <row r="143" spans="1:28" ht="30">
      <c r="A143" s="21" t="s">
        <v>165</v>
      </c>
      <c r="B143" s="2" t="s">
        <v>5</v>
      </c>
      <c r="C143" s="2"/>
      <c r="D143" s="5"/>
      <c r="E143" s="20"/>
      <c r="F143" s="5"/>
      <c r="G143" s="20"/>
      <c r="H143" s="5"/>
      <c r="I143" s="8"/>
      <c r="J143" s="5"/>
      <c r="K143" s="8"/>
      <c r="L143" s="5"/>
      <c r="M143" s="8"/>
      <c r="N143" s="5"/>
      <c r="O143" s="20"/>
      <c r="P143" s="5">
        <v>40016</v>
      </c>
      <c r="Q143" s="55">
        <v>263</v>
      </c>
      <c r="R143" s="5"/>
      <c r="S143" s="8"/>
      <c r="T143" s="5"/>
      <c r="U143" s="8"/>
      <c r="V143" s="5"/>
      <c r="W143" s="8"/>
      <c r="X143" s="5"/>
      <c r="Y143" s="8"/>
      <c r="Z143" s="5"/>
      <c r="AA143" s="33"/>
      <c r="AB143" s="8">
        <f t="shared" si="4"/>
        <v>263</v>
      </c>
    </row>
    <row r="144" spans="1:28" ht="75">
      <c r="A144" s="21" t="s">
        <v>167</v>
      </c>
      <c r="B144" s="2" t="s">
        <v>5</v>
      </c>
      <c r="C144" s="2"/>
      <c r="D144" s="5"/>
      <c r="E144" s="20"/>
      <c r="F144" s="5"/>
      <c r="G144" s="20"/>
      <c r="H144" s="5"/>
      <c r="I144" s="8"/>
      <c r="J144" s="5"/>
      <c r="K144" s="8"/>
      <c r="L144" s="5"/>
      <c r="M144" s="8"/>
      <c r="N144" s="5"/>
      <c r="O144" s="20"/>
      <c r="P144" s="5">
        <v>40017</v>
      </c>
      <c r="Q144" s="55">
        <v>7779</v>
      </c>
      <c r="R144" s="5"/>
      <c r="S144" s="8"/>
      <c r="T144" s="5"/>
      <c r="U144" s="8"/>
      <c r="V144" s="5"/>
      <c r="W144" s="8"/>
      <c r="X144" s="5"/>
      <c r="Y144" s="8"/>
      <c r="Z144" s="5"/>
      <c r="AA144" s="33"/>
      <c r="AB144" s="8">
        <f t="shared" si="4"/>
        <v>7779</v>
      </c>
    </row>
    <row r="145" spans="1:28" ht="30">
      <c r="A145" s="21" t="s">
        <v>166</v>
      </c>
      <c r="B145" s="2" t="s">
        <v>7</v>
      </c>
      <c r="C145" s="2"/>
      <c r="D145" s="2"/>
      <c r="E145" s="8"/>
      <c r="F145" s="2"/>
      <c r="G145" s="8"/>
      <c r="H145" s="5"/>
      <c r="I145" s="8"/>
      <c r="J145" s="5"/>
      <c r="K145" s="8"/>
      <c r="L145" s="5"/>
      <c r="M145" s="8"/>
      <c r="N145" s="5"/>
      <c r="O145" s="8"/>
      <c r="P145" s="5">
        <v>40018</v>
      </c>
      <c r="Q145" s="55">
        <v>4198</v>
      </c>
      <c r="R145" s="5"/>
      <c r="S145" s="8"/>
      <c r="T145" s="5"/>
      <c r="U145" s="8"/>
      <c r="V145" s="5"/>
      <c r="W145" s="8"/>
      <c r="X145" s="5"/>
      <c r="Y145" s="8"/>
      <c r="Z145" s="5"/>
      <c r="AA145" s="8"/>
      <c r="AB145" s="8">
        <f t="shared" si="4"/>
        <v>4198</v>
      </c>
    </row>
    <row r="146" spans="1:28" ht="30">
      <c r="A146" s="21" t="s">
        <v>168</v>
      </c>
      <c r="B146" s="2" t="s">
        <v>7</v>
      </c>
      <c r="C146" s="2"/>
      <c r="D146" s="2"/>
      <c r="E146" s="8"/>
      <c r="F146" s="2"/>
      <c r="G146" s="8"/>
      <c r="H146" s="5"/>
      <c r="I146" s="8"/>
      <c r="J146" s="5"/>
      <c r="K146" s="8"/>
      <c r="L146" s="5"/>
      <c r="M146" s="8"/>
      <c r="N146" s="5"/>
      <c r="O146" s="8"/>
      <c r="P146" s="5">
        <v>40018</v>
      </c>
      <c r="Q146" s="55">
        <v>2991</v>
      </c>
      <c r="R146" s="5"/>
      <c r="S146" s="8"/>
      <c r="T146" s="5"/>
      <c r="U146" s="8"/>
      <c r="V146" s="5"/>
      <c r="W146" s="8"/>
      <c r="X146" s="5"/>
      <c r="Y146" s="8"/>
      <c r="Z146" s="5"/>
      <c r="AA146" s="8"/>
      <c r="AB146" s="8">
        <f t="shared" si="4"/>
        <v>2991</v>
      </c>
    </row>
    <row r="147" spans="1:28" ht="15">
      <c r="A147" s="21" t="s">
        <v>178</v>
      </c>
      <c r="B147" s="2" t="s">
        <v>5</v>
      </c>
      <c r="C147" s="2"/>
      <c r="D147" s="2"/>
      <c r="E147" s="8"/>
      <c r="F147" s="2"/>
      <c r="G147" s="8"/>
      <c r="H147" s="5"/>
      <c r="I147" s="8"/>
      <c r="J147" s="5"/>
      <c r="K147" s="8"/>
      <c r="L147" s="5"/>
      <c r="M147" s="8"/>
      <c r="N147" s="5"/>
      <c r="O147" s="8"/>
      <c r="P147" s="5">
        <v>40024</v>
      </c>
      <c r="Q147" s="55">
        <v>395.82</v>
      </c>
      <c r="R147" s="5"/>
      <c r="S147" s="8"/>
      <c r="T147" s="5"/>
      <c r="U147" s="8"/>
      <c r="V147" s="5"/>
      <c r="W147" s="8"/>
      <c r="X147" s="5"/>
      <c r="Y147" s="8"/>
      <c r="Z147" s="5"/>
      <c r="AA147" s="33"/>
      <c r="AB147" s="8">
        <f t="shared" si="4"/>
        <v>395.82</v>
      </c>
    </row>
    <row r="148" spans="1:28" ht="15">
      <c r="A148" s="21" t="s">
        <v>178</v>
      </c>
      <c r="B148" s="2" t="s">
        <v>5</v>
      </c>
      <c r="C148" s="2"/>
      <c r="D148" s="2"/>
      <c r="E148" s="8"/>
      <c r="F148" s="2"/>
      <c r="G148" s="8"/>
      <c r="H148" s="5"/>
      <c r="I148" s="8"/>
      <c r="J148" s="5"/>
      <c r="K148" s="8"/>
      <c r="L148" s="5"/>
      <c r="M148" s="8"/>
      <c r="N148" s="5"/>
      <c r="O148" s="8"/>
      <c r="P148" s="5">
        <v>40024</v>
      </c>
      <c r="Q148" s="55">
        <v>1480.5</v>
      </c>
      <c r="R148" s="5"/>
      <c r="S148" s="8"/>
      <c r="T148" s="5"/>
      <c r="U148" s="8"/>
      <c r="V148" s="5"/>
      <c r="W148" s="8"/>
      <c r="X148" s="5"/>
      <c r="Y148" s="8"/>
      <c r="Z148" s="5"/>
      <c r="AA148" s="33"/>
      <c r="AB148" s="8">
        <f t="shared" si="4"/>
        <v>1480.5</v>
      </c>
    </row>
    <row r="149" spans="1:28" ht="30">
      <c r="A149" s="21" t="s">
        <v>176</v>
      </c>
      <c r="B149" s="2" t="s">
        <v>5</v>
      </c>
      <c r="C149" s="2"/>
      <c r="D149" s="2"/>
      <c r="E149" s="8"/>
      <c r="F149" s="2"/>
      <c r="G149" s="8"/>
      <c r="H149" s="5"/>
      <c r="I149" s="8"/>
      <c r="J149" s="5"/>
      <c r="K149" s="8"/>
      <c r="L149" s="5"/>
      <c r="M149" s="8"/>
      <c r="N149" s="5"/>
      <c r="O149" s="8"/>
      <c r="P149" s="5">
        <v>40024</v>
      </c>
      <c r="Q149" s="20">
        <v>140</v>
      </c>
      <c r="R149" s="5"/>
      <c r="S149" s="8"/>
      <c r="T149" s="5"/>
      <c r="U149" s="8"/>
      <c r="V149" s="5"/>
      <c r="W149" s="8"/>
      <c r="X149" s="5"/>
      <c r="Y149" s="8"/>
      <c r="Z149" s="5"/>
      <c r="AA149" s="33"/>
      <c r="AB149" s="8">
        <f t="shared" si="4"/>
        <v>140</v>
      </c>
    </row>
    <row r="150" spans="1:28" ht="45">
      <c r="A150" s="21" t="s">
        <v>177</v>
      </c>
      <c r="B150" s="2" t="s">
        <v>26</v>
      </c>
      <c r="C150" s="2"/>
      <c r="D150" s="2"/>
      <c r="E150" s="8"/>
      <c r="F150" s="2"/>
      <c r="G150" s="8"/>
      <c r="H150" s="5"/>
      <c r="I150" s="8"/>
      <c r="J150" s="5"/>
      <c r="K150" s="8"/>
      <c r="L150" s="5"/>
      <c r="M150" s="8"/>
      <c r="N150" s="5"/>
      <c r="O150" s="8"/>
      <c r="P150" s="5">
        <v>40025</v>
      </c>
      <c r="Q150" s="20">
        <v>78.8</v>
      </c>
      <c r="R150" s="5"/>
      <c r="S150" s="8"/>
      <c r="T150" s="5"/>
      <c r="U150" s="8"/>
      <c r="V150" s="5"/>
      <c r="W150" s="8"/>
      <c r="X150" s="5"/>
      <c r="Y150" s="8"/>
      <c r="Z150" s="5"/>
      <c r="AA150" s="33"/>
      <c r="AB150" s="8">
        <f t="shared" si="4"/>
        <v>78.8</v>
      </c>
    </row>
    <row r="151" spans="1:28" ht="30">
      <c r="A151" s="21" t="s">
        <v>209</v>
      </c>
      <c r="B151" s="2" t="s">
        <v>186</v>
      </c>
      <c r="C151" s="2"/>
      <c r="D151" s="2"/>
      <c r="E151" s="8"/>
      <c r="F151" s="2"/>
      <c r="G151" s="8"/>
      <c r="H151" s="5"/>
      <c r="I151" s="8"/>
      <c r="J151" s="5"/>
      <c r="K151" s="8"/>
      <c r="L151" s="5"/>
      <c r="M151" s="8"/>
      <c r="N151" s="5"/>
      <c r="O151" s="8"/>
      <c r="P151" s="5"/>
      <c r="Q151" s="55"/>
      <c r="R151" s="5">
        <v>40027</v>
      </c>
      <c r="S151" s="55">
        <v>50.1</v>
      </c>
      <c r="T151" s="5"/>
      <c r="U151" s="8"/>
      <c r="V151" s="5"/>
      <c r="W151" s="8"/>
      <c r="X151" s="5"/>
      <c r="Y151" s="8"/>
      <c r="Z151" s="5"/>
      <c r="AA151" s="33"/>
      <c r="AB151" s="8">
        <f t="shared" si="4"/>
        <v>50.1</v>
      </c>
    </row>
    <row r="152" spans="1:28" ht="30">
      <c r="A152" s="21" t="s">
        <v>196</v>
      </c>
      <c r="B152" s="2" t="s">
        <v>186</v>
      </c>
      <c r="C152" s="2"/>
      <c r="D152" s="2"/>
      <c r="E152" s="8"/>
      <c r="F152" s="2"/>
      <c r="G152" s="8"/>
      <c r="H152" s="5"/>
      <c r="I152" s="8"/>
      <c r="J152" s="5"/>
      <c r="K152" s="8"/>
      <c r="L152" s="5"/>
      <c r="M152" s="8"/>
      <c r="N152" s="5"/>
      <c r="O152" s="8"/>
      <c r="P152" s="5"/>
      <c r="Q152" s="20"/>
      <c r="R152" s="5">
        <v>40029</v>
      </c>
      <c r="S152" s="20">
        <v>220</v>
      </c>
      <c r="T152" s="5"/>
      <c r="U152" s="8"/>
      <c r="V152" s="5"/>
      <c r="W152" s="8"/>
      <c r="X152" s="5"/>
      <c r="Y152" s="8"/>
      <c r="Z152" s="5"/>
      <c r="AA152" s="33"/>
      <c r="AB152" s="8">
        <f t="shared" si="4"/>
        <v>220</v>
      </c>
    </row>
    <row r="153" spans="1:28" ht="45">
      <c r="A153" s="21" t="s">
        <v>197</v>
      </c>
      <c r="B153" s="2" t="s">
        <v>186</v>
      </c>
      <c r="C153" s="2"/>
      <c r="D153" s="2"/>
      <c r="E153" s="8"/>
      <c r="F153" s="2"/>
      <c r="G153" s="8"/>
      <c r="H153" s="5"/>
      <c r="I153" s="8"/>
      <c r="J153" s="5"/>
      <c r="K153" s="8"/>
      <c r="L153" s="5"/>
      <c r="M153" s="8"/>
      <c r="N153" s="5"/>
      <c r="O153" s="8"/>
      <c r="P153" s="5"/>
      <c r="Q153" s="20"/>
      <c r="R153" s="5">
        <v>40029</v>
      </c>
      <c r="S153" s="20">
        <v>385</v>
      </c>
      <c r="T153" s="5"/>
      <c r="U153" s="8"/>
      <c r="V153" s="5"/>
      <c r="W153" s="8"/>
      <c r="X153" s="5"/>
      <c r="Y153" s="8"/>
      <c r="Z153" s="5"/>
      <c r="AA153" s="33"/>
      <c r="AB153" s="8">
        <f t="shared" si="4"/>
        <v>385</v>
      </c>
    </row>
    <row r="154" spans="1:28" ht="45">
      <c r="A154" s="21" t="s">
        <v>198</v>
      </c>
      <c r="B154" s="2" t="s">
        <v>186</v>
      </c>
      <c r="C154" s="2"/>
      <c r="D154" s="5"/>
      <c r="E154" s="20"/>
      <c r="F154" s="5"/>
      <c r="G154" s="20"/>
      <c r="H154" s="5"/>
      <c r="I154" s="8"/>
      <c r="J154" s="5"/>
      <c r="K154" s="8"/>
      <c r="L154" s="5"/>
      <c r="M154" s="8"/>
      <c r="N154" s="5"/>
      <c r="O154" s="20"/>
      <c r="P154" s="5"/>
      <c r="Q154" s="20"/>
      <c r="R154" s="5">
        <v>40031</v>
      </c>
      <c r="S154" s="55">
        <v>175</v>
      </c>
      <c r="T154" s="5"/>
      <c r="U154" s="8"/>
      <c r="V154" s="5"/>
      <c r="W154" s="8"/>
      <c r="X154" s="5"/>
      <c r="Y154" s="8"/>
      <c r="Z154" s="5"/>
      <c r="AA154" s="33"/>
      <c r="AB154" s="8">
        <f t="shared" si="4"/>
        <v>175</v>
      </c>
    </row>
    <row r="155" spans="1:28" ht="34.5" customHeight="1">
      <c r="A155" s="21" t="s">
        <v>210</v>
      </c>
      <c r="B155" s="2" t="s">
        <v>186</v>
      </c>
      <c r="C155" s="2"/>
      <c r="D155" s="5"/>
      <c r="E155" s="20"/>
      <c r="F155" s="5"/>
      <c r="G155" s="20"/>
      <c r="H155" s="5"/>
      <c r="I155" s="8"/>
      <c r="J155" s="5"/>
      <c r="K155" s="8"/>
      <c r="L155" s="5"/>
      <c r="M155" s="8"/>
      <c r="N155" s="5"/>
      <c r="O155" s="20"/>
      <c r="P155" s="5"/>
      <c r="Q155" s="20"/>
      <c r="R155" s="5">
        <v>40033</v>
      </c>
      <c r="S155" s="55">
        <v>188</v>
      </c>
      <c r="T155" s="5"/>
      <c r="U155" s="8"/>
      <c r="V155" s="5"/>
      <c r="W155" s="8"/>
      <c r="X155" s="5"/>
      <c r="Y155" s="8"/>
      <c r="Z155" s="5"/>
      <c r="AA155" s="33"/>
      <c r="AB155" s="8">
        <f t="shared" si="4"/>
        <v>188</v>
      </c>
    </row>
    <row r="156" spans="1:28" ht="30">
      <c r="A156" s="21" t="s">
        <v>211</v>
      </c>
      <c r="B156" s="2" t="s">
        <v>186</v>
      </c>
      <c r="C156" s="2"/>
      <c r="D156" s="5"/>
      <c r="E156" s="20"/>
      <c r="F156" s="5"/>
      <c r="G156" s="20"/>
      <c r="H156" s="5"/>
      <c r="I156" s="8"/>
      <c r="J156" s="5"/>
      <c r="K156" s="8"/>
      <c r="L156" s="5"/>
      <c r="M156" s="8"/>
      <c r="N156" s="5"/>
      <c r="O156" s="20"/>
      <c r="P156" s="5"/>
      <c r="Q156" s="20"/>
      <c r="R156" s="5">
        <v>40033</v>
      </c>
      <c r="S156" s="55">
        <v>406.5</v>
      </c>
      <c r="T156" s="5"/>
      <c r="U156" s="8"/>
      <c r="V156" s="5"/>
      <c r="W156" s="8"/>
      <c r="X156" s="5"/>
      <c r="Y156" s="8"/>
      <c r="Z156" s="5"/>
      <c r="AA156" s="33"/>
      <c r="AB156" s="8">
        <f t="shared" si="4"/>
        <v>406.5</v>
      </c>
    </row>
    <row r="157" spans="1:28" ht="30">
      <c r="A157" s="21" t="s">
        <v>719</v>
      </c>
      <c r="B157" s="2" t="s">
        <v>186</v>
      </c>
      <c r="C157" s="2"/>
      <c r="D157" s="5"/>
      <c r="E157" s="20"/>
      <c r="F157" s="5"/>
      <c r="G157" s="20"/>
      <c r="H157" s="5"/>
      <c r="I157" s="8"/>
      <c r="J157" s="5"/>
      <c r="K157" s="8"/>
      <c r="L157" s="5"/>
      <c r="M157" s="8"/>
      <c r="N157" s="5"/>
      <c r="O157" s="20"/>
      <c r="P157" s="5"/>
      <c r="Q157" s="20"/>
      <c r="R157" s="5">
        <v>40401</v>
      </c>
      <c r="S157" s="55">
        <v>300</v>
      </c>
      <c r="T157" s="5"/>
      <c r="U157" s="8"/>
      <c r="V157" s="5"/>
      <c r="W157" s="8"/>
      <c r="X157" s="5"/>
      <c r="Y157" s="8"/>
      <c r="Z157" s="5"/>
      <c r="AA157" s="33"/>
      <c r="AB157" s="8">
        <f t="shared" si="4"/>
        <v>300</v>
      </c>
    </row>
    <row r="158" spans="1:28" ht="60">
      <c r="A158" s="21" t="s">
        <v>271</v>
      </c>
      <c r="B158" s="2" t="s">
        <v>6</v>
      </c>
      <c r="C158" s="2"/>
      <c r="D158" s="5"/>
      <c r="E158" s="20"/>
      <c r="F158" s="5"/>
      <c r="G158" s="20"/>
      <c r="H158" s="5"/>
      <c r="I158" s="8"/>
      <c r="J158" s="5"/>
      <c r="K158" s="8"/>
      <c r="L158" s="5"/>
      <c r="M158" s="8"/>
      <c r="N158" s="5"/>
      <c r="O158" s="20"/>
      <c r="P158" s="5"/>
      <c r="Q158" s="20"/>
      <c r="R158" s="5">
        <v>40039</v>
      </c>
      <c r="S158" s="55">
        <v>1490.71</v>
      </c>
      <c r="T158" s="5"/>
      <c r="U158" s="8"/>
      <c r="V158" s="5"/>
      <c r="W158" s="8"/>
      <c r="X158" s="5"/>
      <c r="Y158" s="8"/>
      <c r="Z158" s="5"/>
      <c r="AA158" s="33"/>
      <c r="AB158" s="8">
        <f t="shared" si="4"/>
        <v>1490.71</v>
      </c>
    </row>
    <row r="159" spans="1:28" ht="45">
      <c r="A159" s="21" t="s">
        <v>272</v>
      </c>
      <c r="B159" s="2" t="s">
        <v>6</v>
      </c>
      <c r="C159" s="2"/>
      <c r="D159" s="5"/>
      <c r="E159" s="20"/>
      <c r="F159" s="5"/>
      <c r="G159" s="20"/>
      <c r="H159" s="5"/>
      <c r="I159" s="8"/>
      <c r="J159" s="5"/>
      <c r="K159" s="8"/>
      <c r="L159" s="5"/>
      <c r="M159" s="8"/>
      <c r="N159" s="5"/>
      <c r="O159" s="20"/>
      <c r="P159" s="5"/>
      <c r="Q159" s="20"/>
      <c r="R159" s="5">
        <v>40039</v>
      </c>
      <c r="S159" s="20">
        <v>300</v>
      </c>
      <c r="T159" s="5"/>
      <c r="U159" s="8"/>
      <c r="V159" s="5"/>
      <c r="W159" s="8"/>
      <c r="X159" s="5"/>
      <c r="Y159" s="8"/>
      <c r="Z159" s="5"/>
      <c r="AA159" s="33"/>
      <c r="AB159" s="8">
        <f t="shared" si="4"/>
        <v>300</v>
      </c>
    </row>
    <row r="160" spans="1:28" ht="45">
      <c r="A160" s="21" t="s">
        <v>273</v>
      </c>
      <c r="B160" s="2" t="s">
        <v>6</v>
      </c>
      <c r="C160" s="2"/>
      <c r="D160" s="5"/>
      <c r="E160" s="20"/>
      <c r="F160" s="5"/>
      <c r="G160" s="20"/>
      <c r="H160" s="5"/>
      <c r="I160" s="8"/>
      <c r="J160" s="5"/>
      <c r="K160" s="8"/>
      <c r="L160" s="5"/>
      <c r="M160" s="8"/>
      <c r="N160" s="5"/>
      <c r="O160" s="20"/>
      <c r="P160" s="5"/>
      <c r="Q160" s="20"/>
      <c r="R160" s="5">
        <v>40039</v>
      </c>
      <c r="S160" s="20">
        <v>300</v>
      </c>
      <c r="T160" s="5"/>
      <c r="U160" s="8"/>
      <c r="V160" s="5"/>
      <c r="W160" s="8"/>
      <c r="X160" s="5"/>
      <c r="Y160" s="8"/>
      <c r="Z160" s="5"/>
      <c r="AA160" s="33"/>
      <c r="AB160" s="8">
        <f t="shared" si="4"/>
        <v>300</v>
      </c>
    </row>
    <row r="161" spans="1:28" ht="45">
      <c r="A161" s="21" t="s">
        <v>274</v>
      </c>
      <c r="B161" s="2" t="s">
        <v>6</v>
      </c>
      <c r="C161" s="2"/>
      <c r="D161" s="5"/>
      <c r="E161" s="20"/>
      <c r="F161" s="5"/>
      <c r="G161" s="20"/>
      <c r="H161" s="5"/>
      <c r="I161" s="8"/>
      <c r="J161" s="5"/>
      <c r="K161" s="8"/>
      <c r="L161" s="5"/>
      <c r="M161" s="8"/>
      <c r="N161" s="5"/>
      <c r="O161" s="20"/>
      <c r="P161" s="5"/>
      <c r="Q161" s="20"/>
      <c r="R161" s="5">
        <v>40039</v>
      </c>
      <c r="S161" s="20">
        <v>180</v>
      </c>
      <c r="T161" s="5"/>
      <c r="U161" s="8"/>
      <c r="V161" s="5"/>
      <c r="W161" s="8"/>
      <c r="X161" s="5"/>
      <c r="Y161" s="8"/>
      <c r="Z161" s="5"/>
      <c r="AA161" s="33"/>
      <c r="AB161" s="8">
        <f t="shared" si="4"/>
        <v>180</v>
      </c>
    </row>
    <row r="162" spans="1:28" ht="75">
      <c r="A162" s="21" t="s">
        <v>275</v>
      </c>
      <c r="B162" s="2" t="s">
        <v>6</v>
      </c>
      <c r="C162" s="2"/>
      <c r="D162" s="5"/>
      <c r="E162" s="20"/>
      <c r="F162" s="5"/>
      <c r="G162" s="20"/>
      <c r="H162" s="5"/>
      <c r="I162" s="8"/>
      <c r="J162" s="5"/>
      <c r="K162" s="8"/>
      <c r="L162" s="5"/>
      <c r="M162" s="8"/>
      <c r="N162" s="5"/>
      <c r="O162" s="20"/>
      <c r="P162" s="5"/>
      <c r="Q162" s="20"/>
      <c r="R162" s="5">
        <v>40039</v>
      </c>
      <c r="S162" s="20">
        <v>350</v>
      </c>
      <c r="T162" s="5"/>
      <c r="U162" s="8"/>
      <c r="V162" s="5"/>
      <c r="W162" s="8"/>
      <c r="X162" s="5"/>
      <c r="Y162" s="8"/>
      <c r="Z162" s="5"/>
      <c r="AA162" s="33"/>
      <c r="AB162" s="8">
        <f t="shared" si="4"/>
        <v>350</v>
      </c>
    </row>
    <row r="163" spans="1:28" ht="45">
      <c r="A163" s="21" t="s">
        <v>276</v>
      </c>
      <c r="B163" s="2" t="s">
        <v>6</v>
      </c>
      <c r="C163" s="2"/>
      <c r="D163" s="5"/>
      <c r="E163" s="20"/>
      <c r="F163" s="5"/>
      <c r="G163" s="20"/>
      <c r="H163" s="5"/>
      <c r="I163" s="8"/>
      <c r="J163" s="5"/>
      <c r="K163" s="8"/>
      <c r="L163" s="5"/>
      <c r="M163" s="8"/>
      <c r="N163" s="5"/>
      <c r="O163" s="20"/>
      <c r="P163" s="5"/>
      <c r="Q163" s="20"/>
      <c r="R163" s="5">
        <v>40039</v>
      </c>
      <c r="S163" s="20">
        <v>250</v>
      </c>
      <c r="T163" s="5"/>
      <c r="U163" s="8"/>
      <c r="V163" s="5"/>
      <c r="W163" s="8"/>
      <c r="X163" s="5"/>
      <c r="Y163" s="8"/>
      <c r="Z163" s="5"/>
      <c r="AA163" s="33"/>
      <c r="AB163" s="8">
        <f t="shared" si="4"/>
        <v>250</v>
      </c>
    </row>
    <row r="164" spans="1:28" ht="45">
      <c r="A164" s="21" t="s">
        <v>277</v>
      </c>
      <c r="B164" s="2" t="s">
        <v>6</v>
      </c>
      <c r="C164" s="2"/>
      <c r="D164" s="5"/>
      <c r="E164" s="20"/>
      <c r="F164" s="5"/>
      <c r="G164" s="20"/>
      <c r="H164" s="5"/>
      <c r="I164" s="8"/>
      <c r="J164" s="5"/>
      <c r="K164" s="8"/>
      <c r="L164" s="5"/>
      <c r="M164" s="8"/>
      <c r="N164" s="5"/>
      <c r="O164" s="20"/>
      <c r="P164" s="5"/>
      <c r="Q164" s="20"/>
      <c r="R164" s="5">
        <v>40039</v>
      </c>
      <c r="S164" s="20">
        <v>300</v>
      </c>
      <c r="T164" s="5"/>
      <c r="U164" s="8"/>
      <c r="V164" s="5"/>
      <c r="W164" s="8"/>
      <c r="X164" s="5"/>
      <c r="Y164" s="8"/>
      <c r="Z164" s="5"/>
      <c r="AA164" s="33"/>
      <c r="AB164" s="8">
        <f t="shared" si="4"/>
        <v>300</v>
      </c>
    </row>
    <row r="165" spans="1:28" ht="30">
      <c r="A165" s="21" t="s">
        <v>278</v>
      </c>
      <c r="B165" s="2" t="s">
        <v>26</v>
      </c>
      <c r="C165" s="2"/>
      <c r="D165" s="5"/>
      <c r="E165" s="20"/>
      <c r="F165" s="5"/>
      <c r="G165" s="20"/>
      <c r="H165" s="5"/>
      <c r="I165" s="8"/>
      <c r="J165" s="5"/>
      <c r="K165" s="8"/>
      <c r="L165" s="5"/>
      <c r="M165" s="8"/>
      <c r="N165" s="5"/>
      <c r="O165" s="20"/>
      <c r="P165" s="19"/>
      <c r="Q165" s="20"/>
      <c r="R165" s="5">
        <v>40043</v>
      </c>
      <c r="S165" s="55">
        <v>135</v>
      </c>
      <c r="T165" s="5"/>
      <c r="U165" s="8"/>
      <c r="V165" s="5"/>
      <c r="W165" s="8"/>
      <c r="X165" s="5"/>
      <c r="Y165" s="8"/>
      <c r="Z165" s="5"/>
      <c r="AA165" s="33"/>
      <c r="AB165" s="8">
        <f t="shared" si="4"/>
        <v>135</v>
      </c>
    </row>
    <row r="166" spans="1:28" ht="30">
      <c r="A166" s="21" t="s">
        <v>324</v>
      </c>
      <c r="B166" s="2" t="s">
        <v>26</v>
      </c>
      <c r="C166" s="2"/>
      <c r="D166" s="5"/>
      <c r="E166" s="20"/>
      <c r="F166" s="5"/>
      <c r="G166" s="20"/>
      <c r="H166" s="5"/>
      <c r="I166" s="8"/>
      <c r="J166" s="5"/>
      <c r="K166" s="8"/>
      <c r="L166" s="5"/>
      <c r="M166" s="8"/>
      <c r="N166" s="5"/>
      <c r="O166" s="20"/>
      <c r="P166" s="19"/>
      <c r="Q166" s="20"/>
      <c r="R166" s="5">
        <v>40044</v>
      </c>
      <c r="S166" s="55">
        <v>527</v>
      </c>
      <c r="T166" s="5"/>
      <c r="U166" s="8"/>
      <c r="V166" s="5"/>
      <c r="W166" s="8"/>
      <c r="X166" s="5"/>
      <c r="Y166" s="8"/>
      <c r="Z166" s="5"/>
      <c r="AA166" s="33"/>
      <c r="AB166" s="8">
        <f t="shared" si="4"/>
        <v>527</v>
      </c>
    </row>
    <row r="167" spans="1:28" ht="30">
      <c r="A167" s="21" t="s">
        <v>325</v>
      </c>
      <c r="B167" s="2" t="s">
        <v>186</v>
      </c>
      <c r="C167" s="2"/>
      <c r="D167" s="5"/>
      <c r="E167" s="20"/>
      <c r="F167" s="5"/>
      <c r="G167" s="20"/>
      <c r="H167" s="5"/>
      <c r="I167" s="8"/>
      <c r="J167" s="5"/>
      <c r="K167" s="8"/>
      <c r="L167" s="5"/>
      <c r="M167" s="8"/>
      <c r="N167" s="5"/>
      <c r="O167" s="20"/>
      <c r="P167" s="19"/>
      <c r="Q167" s="20"/>
      <c r="R167" s="5">
        <v>40044</v>
      </c>
      <c r="S167" s="20">
        <v>200</v>
      </c>
      <c r="T167" s="5"/>
      <c r="U167" s="8"/>
      <c r="V167" s="5"/>
      <c r="W167" s="8"/>
      <c r="X167" s="5"/>
      <c r="Y167" s="8"/>
      <c r="Z167" s="5"/>
      <c r="AA167" s="33"/>
      <c r="AB167" s="8">
        <f t="shared" si="4"/>
        <v>200</v>
      </c>
    </row>
    <row r="168" spans="1:28" ht="45">
      <c r="A168" s="21" t="s">
        <v>290</v>
      </c>
      <c r="B168" s="2" t="s">
        <v>186</v>
      </c>
      <c r="C168" s="2"/>
      <c r="D168" s="5"/>
      <c r="E168" s="20"/>
      <c r="F168" s="5"/>
      <c r="G168" s="20"/>
      <c r="H168" s="5"/>
      <c r="I168" s="8"/>
      <c r="J168" s="5"/>
      <c r="K168" s="8"/>
      <c r="L168" s="5"/>
      <c r="M168" s="8"/>
      <c r="N168" s="5"/>
      <c r="O168" s="20"/>
      <c r="P168" s="19"/>
      <c r="Q168" s="20"/>
      <c r="R168" s="5">
        <v>40046</v>
      </c>
      <c r="S168" s="55">
        <v>296</v>
      </c>
      <c r="T168" s="5"/>
      <c r="U168" s="8"/>
      <c r="V168" s="5"/>
      <c r="W168" s="8"/>
      <c r="X168" s="5"/>
      <c r="Y168" s="8"/>
      <c r="Z168" s="5"/>
      <c r="AA168" s="33"/>
      <c r="AB168" s="8">
        <f t="shared" si="4"/>
        <v>296</v>
      </c>
    </row>
    <row r="169" spans="1:28" ht="33.75" customHeight="1">
      <c r="A169" s="21" t="s">
        <v>334</v>
      </c>
      <c r="B169" s="2" t="s">
        <v>189</v>
      </c>
      <c r="C169" s="2"/>
      <c r="D169" s="5"/>
      <c r="E169" s="20"/>
      <c r="F169" s="5"/>
      <c r="G169" s="20"/>
      <c r="H169" s="5"/>
      <c r="I169" s="8"/>
      <c r="J169" s="5"/>
      <c r="K169" s="8"/>
      <c r="L169" s="5"/>
      <c r="M169" s="8"/>
      <c r="N169" s="5"/>
      <c r="O169" s="20"/>
      <c r="P169" s="19"/>
      <c r="Q169" s="20"/>
      <c r="R169" s="5">
        <v>40051</v>
      </c>
      <c r="S169" s="55">
        <v>150</v>
      </c>
      <c r="T169" s="5"/>
      <c r="U169" s="8"/>
      <c r="V169" s="5"/>
      <c r="W169" s="8"/>
      <c r="X169" s="5"/>
      <c r="Y169" s="8"/>
      <c r="Z169" s="5"/>
      <c r="AA169" s="33"/>
      <c r="AB169" s="8">
        <f t="shared" si="4"/>
        <v>150</v>
      </c>
    </row>
    <row r="170" spans="1:28" ht="15">
      <c r="A170" s="21" t="s">
        <v>333</v>
      </c>
      <c r="B170" s="2" t="s">
        <v>189</v>
      </c>
      <c r="C170" s="2"/>
      <c r="D170" s="5"/>
      <c r="E170" s="20"/>
      <c r="F170" s="5"/>
      <c r="G170" s="20"/>
      <c r="H170" s="5"/>
      <c r="I170" s="8"/>
      <c r="J170" s="5"/>
      <c r="K170" s="8"/>
      <c r="L170" s="5"/>
      <c r="M170" s="8"/>
      <c r="N170" s="5"/>
      <c r="O170" s="20"/>
      <c r="P170" s="19"/>
      <c r="Q170" s="20"/>
      <c r="R170" s="5">
        <v>40051</v>
      </c>
      <c r="S170" s="55">
        <v>54</v>
      </c>
      <c r="T170" s="5"/>
      <c r="U170" s="8"/>
      <c r="V170" s="5"/>
      <c r="W170" s="8"/>
      <c r="X170" s="5"/>
      <c r="Y170" s="8"/>
      <c r="Z170" s="5"/>
      <c r="AA170" s="33"/>
      <c r="AB170" s="8">
        <f>SUM(E170,G170,I170,K170,M170,O170,Q170,S170,U170,W170,Y170,AA170)</f>
        <v>54</v>
      </c>
    </row>
    <row r="171" spans="1:28" ht="30">
      <c r="A171" s="21" t="s">
        <v>370</v>
      </c>
      <c r="B171" s="2" t="s">
        <v>187</v>
      </c>
      <c r="C171" s="2"/>
      <c r="D171" s="5"/>
      <c r="E171" s="20"/>
      <c r="F171" s="5"/>
      <c r="G171" s="20"/>
      <c r="H171" s="5"/>
      <c r="I171" s="8"/>
      <c r="J171" s="5"/>
      <c r="K171" s="8"/>
      <c r="L171" s="5"/>
      <c r="M171" s="8"/>
      <c r="N171" s="5"/>
      <c r="O171" s="20"/>
      <c r="P171" s="5"/>
      <c r="Q171" s="20"/>
      <c r="R171" s="5"/>
      <c r="S171" s="8"/>
      <c r="T171" s="5">
        <v>40065</v>
      </c>
      <c r="U171" s="55">
        <v>252</v>
      </c>
      <c r="V171" s="5"/>
      <c r="W171" s="8"/>
      <c r="X171" s="5"/>
      <c r="Y171" s="8"/>
      <c r="Z171" s="5"/>
      <c r="AA171" s="33"/>
      <c r="AB171" s="8">
        <f>SUM(E171,G171,I171,K171,M171,O171,Q171,S171,U171,W171,Y171,AA171)</f>
        <v>252</v>
      </c>
    </row>
    <row r="172" spans="1:28" ht="45">
      <c r="A172" s="21" t="s">
        <v>371</v>
      </c>
      <c r="B172" s="2" t="s">
        <v>186</v>
      </c>
      <c r="C172" s="2"/>
      <c r="D172" s="5"/>
      <c r="E172" s="20"/>
      <c r="F172" s="5"/>
      <c r="G172" s="20"/>
      <c r="H172" s="5"/>
      <c r="I172" s="8"/>
      <c r="J172" s="5"/>
      <c r="K172" s="8"/>
      <c r="L172" s="5"/>
      <c r="M172" s="8"/>
      <c r="N172" s="5"/>
      <c r="O172" s="20"/>
      <c r="P172" s="5"/>
      <c r="Q172" s="20"/>
      <c r="R172" s="5"/>
      <c r="S172" s="8"/>
      <c r="T172" s="5">
        <v>40066</v>
      </c>
      <c r="U172" s="55">
        <f>250+180</f>
        <v>430</v>
      </c>
      <c r="V172" s="5"/>
      <c r="W172" s="8"/>
      <c r="X172" s="5"/>
      <c r="Y172" s="8"/>
      <c r="Z172" s="5"/>
      <c r="AA172" s="33"/>
      <c r="AB172" s="8">
        <f>SUM(E172,G172,I172,K172,M172,O172,Q172,S172,U172,W172,Y172,AA172)</f>
        <v>430</v>
      </c>
    </row>
    <row r="173" spans="1:28" ht="45">
      <c r="A173" s="21" t="s">
        <v>411</v>
      </c>
      <c r="B173" s="2" t="s">
        <v>186</v>
      </c>
      <c r="C173" s="2"/>
      <c r="D173" s="5"/>
      <c r="E173" s="20"/>
      <c r="F173" s="5"/>
      <c r="G173" s="20"/>
      <c r="H173" s="5"/>
      <c r="I173" s="8"/>
      <c r="J173" s="5"/>
      <c r="K173" s="8"/>
      <c r="L173" s="5"/>
      <c r="M173" s="8"/>
      <c r="N173" s="5"/>
      <c r="O173" s="20"/>
      <c r="P173" s="5"/>
      <c r="Q173" s="20"/>
      <c r="R173" s="5"/>
      <c r="S173" s="8"/>
      <c r="T173" s="5">
        <v>40080</v>
      </c>
      <c r="U173" s="55">
        <v>200</v>
      </c>
      <c r="V173" s="5"/>
      <c r="W173" s="8"/>
      <c r="X173" s="5"/>
      <c r="Y173" s="8"/>
      <c r="Z173" s="5"/>
      <c r="AA173" s="33"/>
      <c r="AB173" s="8">
        <f aca="true" t="shared" si="5" ref="AB173:AB201">SUM(E173,G173,I173,K173,M173,O173,Q173,S173,U173,W173,Y173,AA173)</f>
        <v>200</v>
      </c>
    </row>
    <row r="174" spans="1:28" ht="15">
      <c r="A174" s="21" t="s">
        <v>718</v>
      </c>
      <c r="B174" s="2" t="s">
        <v>189</v>
      </c>
      <c r="C174" s="2"/>
      <c r="D174" s="5"/>
      <c r="E174" s="20"/>
      <c r="F174" s="5"/>
      <c r="G174" s="20"/>
      <c r="H174" s="5"/>
      <c r="I174" s="8"/>
      <c r="J174" s="5"/>
      <c r="K174" s="8"/>
      <c r="L174" s="5"/>
      <c r="M174" s="8"/>
      <c r="N174" s="5"/>
      <c r="O174" s="20"/>
      <c r="P174" s="5"/>
      <c r="Q174" s="20"/>
      <c r="R174" s="5"/>
      <c r="S174" s="8"/>
      <c r="T174" s="5">
        <v>40080</v>
      </c>
      <c r="U174" s="55">
        <v>8400</v>
      </c>
      <c r="V174" s="5"/>
      <c r="W174" s="8"/>
      <c r="X174" s="5"/>
      <c r="Y174" s="8"/>
      <c r="Z174" s="5"/>
      <c r="AA174" s="33"/>
      <c r="AB174" s="8">
        <f t="shared" si="5"/>
        <v>8400</v>
      </c>
    </row>
    <row r="175" spans="1:28" ht="30">
      <c r="A175" s="21" t="s">
        <v>410</v>
      </c>
      <c r="B175" s="2" t="s">
        <v>186</v>
      </c>
      <c r="C175" s="2"/>
      <c r="D175" s="5"/>
      <c r="E175" s="20"/>
      <c r="F175" s="5"/>
      <c r="G175" s="20"/>
      <c r="H175" s="5"/>
      <c r="I175" s="8"/>
      <c r="J175" s="5"/>
      <c r="K175" s="8"/>
      <c r="L175" s="5"/>
      <c r="M175" s="8"/>
      <c r="N175" s="5"/>
      <c r="O175" s="20"/>
      <c r="P175" s="5"/>
      <c r="Q175" s="20"/>
      <c r="R175" s="5"/>
      <c r="S175" s="8"/>
      <c r="T175" s="5">
        <v>40081</v>
      </c>
      <c r="U175" s="55">
        <f>170*4</f>
        <v>680</v>
      </c>
      <c r="V175" s="5"/>
      <c r="W175" s="8"/>
      <c r="X175" s="5"/>
      <c r="Y175" s="8"/>
      <c r="Z175" s="5"/>
      <c r="AA175" s="33"/>
      <c r="AB175" s="8">
        <f t="shared" si="5"/>
        <v>680</v>
      </c>
    </row>
    <row r="176" spans="1:28" ht="45">
      <c r="A176" s="21" t="s">
        <v>430</v>
      </c>
      <c r="B176" s="2" t="s">
        <v>188</v>
      </c>
      <c r="C176" s="2"/>
      <c r="D176" s="5"/>
      <c r="E176" s="20"/>
      <c r="F176" s="5"/>
      <c r="G176" s="20"/>
      <c r="H176" s="5"/>
      <c r="I176" s="8"/>
      <c r="J176" s="5"/>
      <c r="K176" s="8"/>
      <c r="L176" s="5"/>
      <c r="M176" s="8"/>
      <c r="N176" s="5"/>
      <c r="O176" s="20"/>
      <c r="P176" s="5"/>
      <c r="Q176" s="20"/>
      <c r="R176" s="5"/>
      <c r="S176" s="8"/>
      <c r="T176" s="5">
        <v>40082</v>
      </c>
      <c r="U176" s="55">
        <v>174.45</v>
      </c>
      <c r="V176" s="5"/>
      <c r="W176" s="8"/>
      <c r="X176" s="5"/>
      <c r="Y176" s="8"/>
      <c r="Z176" s="5"/>
      <c r="AA176" s="33"/>
      <c r="AB176" s="8">
        <f t="shared" si="5"/>
        <v>174.45</v>
      </c>
    </row>
    <row r="177" spans="1:28" ht="45">
      <c r="A177" s="21" t="s">
        <v>446</v>
      </c>
      <c r="B177" s="2" t="s">
        <v>188</v>
      </c>
      <c r="C177" s="2"/>
      <c r="D177" s="5"/>
      <c r="E177" s="20"/>
      <c r="F177" s="5"/>
      <c r="G177" s="20"/>
      <c r="H177" s="5"/>
      <c r="I177" s="8"/>
      <c r="J177" s="5"/>
      <c r="K177" s="8"/>
      <c r="L177" s="5"/>
      <c r="M177" s="8"/>
      <c r="N177" s="5"/>
      <c r="O177" s="20"/>
      <c r="P177" s="5"/>
      <c r="Q177" s="20"/>
      <c r="R177" s="5"/>
      <c r="S177" s="8"/>
      <c r="T177" s="5">
        <v>40082</v>
      </c>
      <c r="U177" s="55">
        <v>300</v>
      </c>
      <c r="V177" s="5"/>
      <c r="W177" s="8"/>
      <c r="X177" s="5"/>
      <c r="Y177" s="8"/>
      <c r="Z177" s="5"/>
      <c r="AA177" s="33"/>
      <c r="AB177" s="8">
        <f t="shared" si="5"/>
        <v>300</v>
      </c>
    </row>
    <row r="178" spans="1:28" ht="30">
      <c r="A178" s="21" t="s">
        <v>489</v>
      </c>
      <c r="B178" s="2"/>
      <c r="C178" s="2"/>
      <c r="D178" s="5"/>
      <c r="E178" s="20"/>
      <c r="F178" s="5"/>
      <c r="G178" s="20"/>
      <c r="H178" s="5"/>
      <c r="I178" s="8"/>
      <c r="J178" s="5"/>
      <c r="K178" s="8"/>
      <c r="L178" s="5"/>
      <c r="M178" s="8"/>
      <c r="N178" s="5"/>
      <c r="O178" s="20"/>
      <c r="P178" s="5"/>
      <c r="Q178" s="20"/>
      <c r="R178" s="5"/>
      <c r="S178" s="8"/>
      <c r="T178" s="5">
        <v>40086</v>
      </c>
      <c r="U178" s="55">
        <v>330</v>
      </c>
      <c r="V178" s="5"/>
      <c r="W178" s="8"/>
      <c r="X178" s="5"/>
      <c r="Y178" s="8"/>
      <c r="Z178" s="5"/>
      <c r="AA178" s="33"/>
      <c r="AB178" s="8">
        <f t="shared" si="5"/>
        <v>330</v>
      </c>
    </row>
    <row r="179" spans="1:28" ht="15">
      <c r="A179" s="21" t="s">
        <v>484</v>
      </c>
      <c r="B179" s="2" t="s">
        <v>186</v>
      </c>
      <c r="C179" s="2"/>
      <c r="D179" s="5"/>
      <c r="E179" s="20"/>
      <c r="F179" s="5"/>
      <c r="G179" s="20"/>
      <c r="H179" s="5"/>
      <c r="I179" s="8"/>
      <c r="J179" s="5"/>
      <c r="K179" s="8"/>
      <c r="L179" s="5"/>
      <c r="M179" s="8"/>
      <c r="N179" s="5"/>
      <c r="O179" s="20"/>
      <c r="P179" s="5"/>
      <c r="Q179" s="20"/>
      <c r="R179" s="5"/>
      <c r="S179" s="8"/>
      <c r="T179" s="5"/>
      <c r="U179" s="20"/>
      <c r="V179" s="5">
        <v>40087</v>
      </c>
      <c r="W179" s="55">
        <v>148</v>
      </c>
      <c r="X179" s="5"/>
      <c r="Y179" s="8"/>
      <c r="Z179" s="5"/>
      <c r="AA179" s="33"/>
      <c r="AB179" s="8">
        <f t="shared" si="5"/>
        <v>148</v>
      </c>
    </row>
    <row r="180" spans="1:28" ht="45">
      <c r="A180" s="21" t="s">
        <v>486</v>
      </c>
      <c r="B180" s="2" t="s">
        <v>6</v>
      </c>
      <c r="C180" s="2"/>
      <c r="D180" s="5"/>
      <c r="E180" s="20"/>
      <c r="F180" s="5"/>
      <c r="G180" s="20"/>
      <c r="H180" s="5"/>
      <c r="I180" s="8"/>
      <c r="J180" s="5"/>
      <c r="K180" s="8"/>
      <c r="L180" s="5"/>
      <c r="M180" s="8"/>
      <c r="N180" s="5"/>
      <c r="O180" s="20"/>
      <c r="P180" s="5"/>
      <c r="Q180" s="20"/>
      <c r="R180" s="5"/>
      <c r="S180" s="8"/>
      <c r="T180" s="5"/>
      <c r="U180" s="20"/>
      <c r="V180" s="5">
        <v>40087</v>
      </c>
      <c r="W180" s="55">
        <v>120</v>
      </c>
      <c r="X180" s="5"/>
      <c r="Y180" s="8"/>
      <c r="Z180" s="5"/>
      <c r="AA180" s="33"/>
      <c r="AB180" s="8">
        <f t="shared" si="5"/>
        <v>120</v>
      </c>
    </row>
    <row r="181" spans="1:28" ht="30">
      <c r="A181" s="21" t="s">
        <v>485</v>
      </c>
      <c r="B181" s="2" t="s">
        <v>6</v>
      </c>
      <c r="C181" s="2"/>
      <c r="D181" s="5"/>
      <c r="E181" s="20"/>
      <c r="F181" s="5"/>
      <c r="G181" s="20"/>
      <c r="H181" s="5"/>
      <c r="I181" s="8"/>
      <c r="J181" s="5"/>
      <c r="K181" s="8"/>
      <c r="L181" s="5"/>
      <c r="M181" s="8"/>
      <c r="N181" s="5"/>
      <c r="O181" s="20"/>
      <c r="P181" s="5"/>
      <c r="Q181" s="20"/>
      <c r="R181" s="5"/>
      <c r="S181" s="8"/>
      <c r="T181" s="5"/>
      <c r="U181" s="20"/>
      <c r="V181" s="5">
        <v>40090</v>
      </c>
      <c r="W181" s="55">
        <v>435.5</v>
      </c>
      <c r="X181" s="5"/>
      <c r="Y181" s="8"/>
      <c r="Z181" s="5"/>
      <c r="AA181" s="33"/>
      <c r="AB181" s="8">
        <f t="shared" si="5"/>
        <v>435.5</v>
      </c>
    </row>
    <row r="182" spans="1:28" ht="15">
      <c r="A182" s="21" t="s">
        <v>487</v>
      </c>
      <c r="B182" s="2" t="s">
        <v>26</v>
      </c>
      <c r="C182" s="2"/>
      <c r="D182" s="5"/>
      <c r="E182" s="20"/>
      <c r="F182" s="5"/>
      <c r="G182" s="20"/>
      <c r="H182" s="5"/>
      <c r="I182" s="8"/>
      <c r="J182" s="5"/>
      <c r="K182" s="8"/>
      <c r="L182" s="5"/>
      <c r="M182" s="8"/>
      <c r="N182" s="5"/>
      <c r="O182" s="20"/>
      <c r="P182" s="5"/>
      <c r="Q182" s="20"/>
      <c r="R182" s="5"/>
      <c r="S182" s="8"/>
      <c r="T182" s="5"/>
      <c r="U182" s="20"/>
      <c r="V182" s="5">
        <v>40099</v>
      </c>
      <c r="W182" s="55">
        <v>75</v>
      </c>
      <c r="X182" s="5"/>
      <c r="Y182" s="8"/>
      <c r="Z182" s="5"/>
      <c r="AA182" s="33"/>
      <c r="AB182" s="8">
        <f t="shared" si="5"/>
        <v>75</v>
      </c>
    </row>
    <row r="183" spans="1:28" ht="15">
      <c r="A183" s="21" t="s">
        <v>488</v>
      </c>
      <c r="B183" s="2" t="s">
        <v>186</v>
      </c>
      <c r="C183" s="2"/>
      <c r="D183" s="5"/>
      <c r="E183" s="20"/>
      <c r="F183" s="5"/>
      <c r="G183" s="20"/>
      <c r="H183" s="5"/>
      <c r="I183" s="8"/>
      <c r="J183" s="5"/>
      <c r="K183" s="8"/>
      <c r="L183" s="5"/>
      <c r="M183" s="8"/>
      <c r="N183" s="5"/>
      <c r="O183" s="20"/>
      <c r="P183" s="5"/>
      <c r="Q183" s="20"/>
      <c r="R183" s="5"/>
      <c r="S183" s="8"/>
      <c r="T183" s="5"/>
      <c r="U183" s="20"/>
      <c r="V183" s="5">
        <v>40100</v>
      </c>
      <c r="W183" s="55">
        <v>450</v>
      </c>
      <c r="X183" s="5"/>
      <c r="Y183" s="8"/>
      <c r="Z183" s="5"/>
      <c r="AA183" s="33"/>
      <c r="AB183" s="8">
        <f t="shared" si="5"/>
        <v>450</v>
      </c>
    </row>
    <row r="184" spans="1:28" ht="30">
      <c r="A184" s="21" t="s">
        <v>523</v>
      </c>
      <c r="B184" s="2" t="s">
        <v>186</v>
      </c>
      <c r="C184" s="2"/>
      <c r="D184" s="5"/>
      <c r="E184" s="20"/>
      <c r="F184" s="5"/>
      <c r="G184" s="20"/>
      <c r="H184" s="5"/>
      <c r="I184" s="8"/>
      <c r="J184" s="5"/>
      <c r="K184" s="8"/>
      <c r="L184" s="5"/>
      <c r="M184" s="8"/>
      <c r="N184" s="5"/>
      <c r="O184" s="20"/>
      <c r="P184" s="5"/>
      <c r="Q184" s="20"/>
      <c r="R184" s="5"/>
      <c r="S184" s="8"/>
      <c r="T184" s="5"/>
      <c r="U184" s="20"/>
      <c r="V184" s="5">
        <v>40101</v>
      </c>
      <c r="W184" s="55">
        <v>1510</v>
      </c>
      <c r="X184" s="5"/>
      <c r="Y184" s="8"/>
      <c r="Z184" s="5"/>
      <c r="AA184" s="33"/>
      <c r="AB184" s="8">
        <f t="shared" si="5"/>
        <v>1510</v>
      </c>
    </row>
    <row r="185" spans="1:28" ht="30">
      <c r="A185" s="21" t="s">
        <v>523</v>
      </c>
      <c r="B185" s="2" t="s">
        <v>186</v>
      </c>
      <c r="C185" s="2"/>
      <c r="D185" s="5"/>
      <c r="E185" s="20"/>
      <c r="F185" s="5"/>
      <c r="G185" s="20"/>
      <c r="H185" s="5"/>
      <c r="I185" s="8"/>
      <c r="J185" s="5"/>
      <c r="K185" s="8"/>
      <c r="L185" s="5"/>
      <c r="M185" s="8"/>
      <c r="N185" s="5"/>
      <c r="O185" s="20"/>
      <c r="P185" s="5"/>
      <c r="Q185" s="20"/>
      <c r="R185" s="5"/>
      <c r="S185" s="8"/>
      <c r="T185" s="5"/>
      <c r="U185" s="20"/>
      <c r="V185" s="5">
        <v>40102</v>
      </c>
      <c r="W185" s="55">
        <v>610</v>
      </c>
      <c r="X185" s="5"/>
      <c r="Y185" s="8"/>
      <c r="Z185" s="5"/>
      <c r="AA185" s="33"/>
      <c r="AB185" s="8">
        <f t="shared" si="5"/>
        <v>610</v>
      </c>
    </row>
    <row r="186" spans="1:28" ht="45">
      <c r="A186" s="21" t="s">
        <v>550</v>
      </c>
      <c r="B186" s="2" t="s">
        <v>388</v>
      </c>
      <c r="C186" s="2"/>
      <c r="D186" s="5"/>
      <c r="E186" s="20"/>
      <c r="F186" s="5"/>
      <c r="G186" s="20"/>
      <c r="H186" s="5"/>
      <c r="I186" s="8"/>
      <c r="J186" s="5"/>
      <c r="K186" s="8"/>
      <c r="L186" s="5"/>
      <c r="M186" s="8"/>
      <c r="N186" s="5"/>
      <c r="O186" s="20"/>
      <c r="P186" s="5"/>
      <c r="Q186" s="20"/>
      <c r="R186" s="5"/>
      <c r="S186" s="8"/>
      <c r="T186" s="5"/>
      <c r="U186" s="20"/>
      <c r="V186" s="5">
        <v>40108</v>
      </c>
      <c r="W186" s="55">
        <v>280</v>
      </c>
      <c r="X186" s="5"/>
      <c r="Y186" s="8"/>
      <c r="Z186" s="5"/>
      <c r="AA186" s="33"/>
      <c r="AB186" s="8">
        <f t="shared" si="5"/>
        <v>280</v>
      </c>
    </row>
    <row r="187" spans="1:28" ht="75">
      <c r="A187" s="21" t="s">
        <v>553</v>
      </c>
      <c r="B187" s="2" t="s">
        <v>189</v>
      </c>
      <c r="C187" s="2"/>
      <c r="D187" s="5"/>
      <c r="E187" s="20"/>
      <c r="F187" s="5"/>
      <c r="G187" s="20"/>
      <c r="H187" s="5"/>
      <c r="I187" s="8"/>
      <c r="J187" s="5"/>
      <c r="K187" s="8"/>
      <c r="L187" s="5"/>
      <c r="M187" s="8"/>
      <c r="N187" s="5"/>
      <c r="O187" s="20"/>
      <c r="P187" s="5"/>
      <c r="Q187" s="20"/>
      <c r="R187" s="5"/>
      <c r="S187" s="8"/>
      <c r="T187" s="5"/>
      <c r="U187" s="20"/>
      <c r="V187" s="5"/>
      <c r="W187" s="20"/>
      <c r="X187" s="5">
        <v>40127</v>
      </c>
      <c r="Y187" s="55">
        <v>154.8</v>
      </c>
      <c r="Z187" s="5"/>
      <c r="AA187" s="33"/>
      <c r="AB187" s="8">
        <f t="shared" si="5"/>
        <v>154.8</v>
      </c>
    </row>
    <row r="188" spans="1:28" ht="45">
      <c r="A188" s="21" t="s">
        <v>599</v>
      </c>
      <c r="B188" s="2" t="s">
        <v>189</v>
      </c>
      <c r="C188" s="2"/>
      <c r="D188" s="5"/>
      <c r="E188" s="20"/>
      <c r="F188" s="5"/>
      <c r="G188" s="20"/>
      <c r="H188" s="5"/>
      <c r="I188" s="8"/>
      <c r="J188" s="5"/>
      <c r="K188" s="8"/>
      <c r="L188" s="5"/>
      <c r="M188" s="8"/>
      <c r="N188" s="5"/>
      <c r="O188" s="20"/>
      <c r="P188" s="5"/>
      <c r="Q188" s="20"/>
      <c r="R188" s="5"/>
      <c r="S188" s="8"/>
      <c r="T188" s="5"/>
      <c r="U188" s="20"/>
      <c r="V188" s="5"/>
      <c r="W188" s="20"/>
      <c r="X188" s="5">
        <v>40133</v>
      </c>
      <c r="Y188" s="55">
        <f>4.5+95.4</f>
        <v>99.9</v>
      </c>
      <c r="Z188" s="5"/>
      <c r="AA188" s="33"/>
      <c r="AB188" s="8">
        <f t="shared" si="5"/>
        <v>99.9</v>
      </c>
    </row>
    <row r="189" spans="1:28" ht="60">
      <c r="A189" s="21" t="s">
        <v>600</v>
      </c>
      <c r="B189" s="2" t="s">
        <v>186</v>
      </c>
      <c r="C189" s="2"/>
      <c r="D189" s="5"/>
      <c r="E189" s="20"/>
      <c r="F189" s="5"/>
      <c r="G189" s="20"/>
      <c r="H189" s="5"/>
      <c r="I189" s="8"/>
      <c r="J189" s="5"/>
      <c r="K189" s="8"/>
      <c r="L189" s="5"/>
      <c r="M189" s="8"/>
      <c r="N189" s="5"/>
      <c r="O189" s="20"/>
      <c r="P189" s="5"/>
      <c r="Q189" s="20"/>
      <c r="R189" s="5"/>
      <c r="S189" s="8"/>
      <c r="T189" s="5"/>
      <c r="U189" s="20"/>
      <c r="V189" s="5"/>
      <c r="W189" s="20"/>
      <c r="X189" s="5">
        <v>40137</v>
      </c>
      <c r="Y189" s="55">
        <v>3500</v>
      </c>
      <c r="Z189" s="5"/>
      <c r="AA189" s="33"/>
      <c r="AB189" s="8">
        <f t="shared" si="5"/>
        <v>3500</v>
      </c>
    </row>
    <row r="190" spans="1:28" ht="75">
      <c r="A190" s="21" t="s">
        <v>676</v>
      </c>
      <c r="B190" s="2" t="s">
        <v>26</v>
      </c>
      <c r="C190" s="2"/>
      <c r="D190" s="5"/>
      <c r="E190" s="20"/>
      <c r="F190" s="5"/>
      <c r="G190" s="20"/>
      <c r="H190" s="5"/>
      <c r="I190" s="8"/>
      <c r="J190" s="5"/>
      <c r="K190" s="8"/>
      <c r="L190" s="5"/>
      <c r="M190" s="8"/>
      <c r="N190" s="5"/>
      <c r="O190" s="20"/>
      <c r="P190" s="5"/>
      <c r="Q190" s="20"/>
      <c r="R190" s="5"/>
      <c r="S190" s="8"/>
      <c r="T190" s="5"/>
      <c r="U190" s="20"/>
      <c r="V190" s="5"/>
      <c r="W190" s="20"/>
      <c r="X190" s="5"/>
      <c r="Y190" s="20"/>
      <c r="Z190" s="5">
        <v>40158</v>
      </c>
      <c r="AA190" s="66">
        <v>40.68</v>
      </c>
      <c r="AB190" s="8">
        <f t="shared" si="5"/>
        <v>40.68</v>
      </c>
    </row>
    <row r="191" spans="1:28" ht="30">
      <c r="A191" s="21" t="s">
        <v>678</v>
      </c>
      <c r="B191" s="2" t="s">
        <v>627</v>
      </c>
      <c r="C191" s="2"/>
      <c r="D191" s="5"/>
      <c r="E191" s="20"/>
      <c r="F191" s="5"/>
      <c r="G191" s="20"/>
      <c r="H191" s="5"/>
      <c r="I191" s="8"/>
      <c r="J191" s="5"/>
      <c r="K191" s="8"/>
      <c r="L191" s="5"/>
      <c r="M191" s="8"/>
      <c r="N191" s="5"/>
      <c r="O191" s="20"/>
      <c r="P191" s="5"/>
      <c r="Q191" s="20"/>
      <c r="R191" s="5"/>
      <c r="S191" s="8"/>
      <c r="T191" s="5"/>
      <c r="U191" s="20"/>
      <c r="V191" s="5"/>
      <c r="W191" s="20"/>
      <c r="X191" s="5"/>
      <c r="Y191" s="20"/>
      <c r="Z191" s="5">
        <v>40158</v>
      </c>
      <c r="AA191" s="66">
        <v>34.5</v>
      </c>
      <c r="AB191" s="8">
        <f t="shared" si="5"/>
        <v>34.5</v>
      </c>
    </row>
    <row r="192" spans="1:28" ht="30">
      <c r="A192" s="21" t="s">
        <v>722</v>
      </c>
      <c r="B192" s="2" t="s">
        <v>186</v>
      </c>
      <c r="C192" s="2"/>
      <c r="D192" s="5"/>
      <c r="E192" s="20"/>
      <c r="F192" s="5"/>
      <c r="G192" s="20"/>
      <c r="H192" s="5"/>
      <c r="I192" s="8"/>
      <c r="J192" s="5"/>
      <c r="K192" s="8"/>
      <c r="L192" s="5"/>
      <c r="M192" s="8"/>
      <c r="N192" s="5"/>
      <c r="O192" s="20"/>
      <c r="P192" s="5"/>
      <c r="Q192" s="20"/>
      <c r="R192" s="5"/>
      <c r="S192" s="8"/>
      <c r="T192" s="5"/>
      <c r="U192" s="20"/>
      <c r="V192" s="5"/>
      <c r="W192" s="20"/>
      <c r="X192" s="5"/>
      <c r="Y192" s="20"/>
      <c r="Z192" s="5">
        <v>40525</v>
      </c>
      <c r="AA192" s="66">
        <v>30</v>
      </c>
      <c r="AB192" s="8"/>
    </row>
    <row r="193" spans="1:28" ht="15">
      <c r="A193" s="21" t="s">
        <v>677</v>
      </c>
      <c r="B193" s="2" t="s">
        <v>627</v>
      </c>
      <c r="C193" s="2"/>
      <c r="D193" s="5"/>
      <c r="E193" s="20"/>
      <c r="F193" s="5"/>
      <c r="G193" s="20"/>
      <c r="H193" s="5"/>
      <c r="I193" s="8"/>
      <c r="J193" s="5"/>
      <c r="K193" s="8"/>
      <c r="L193" s="5"/>
      <c r="M193" s="8"/>
      <c r="N193" s="5"/>
      <c r="O193" s="20"/>
      <c r="P193" s="5"/>
      <c r="Q193" s="20"/>
      <c r="R193" s="5"/>
      <c r="S193" s="8"/>
      <c r="T193" s="5"/>
      <c r="U193" s="20"/>
      <c r="V193" s="5"/>
      <c r="W193" s="20"/>
      <c r="X193" s="5"/>
      <c r="Y193" s="20"/>
      <c r="Z193" s="5">
        <v>40164</v>
      </c>
      <c r="AA193" s="66">
        <v>35.5</v>
      </c>
      <c r="AB193" s="8">
        <f t="shared" si="5"/>
        <v>35.5</v>
      </c>
    </row>
    <row r="194" spans="1:28" ht="15">
      <c r="A194" s="21" t="s">
        <v>674</v>
      </c>
      <c r="B194" s="2" t="s">
        <v>186</v>
      </c>
      <c r="C194" s="2"/>
      <c r="D194" s="5"/>
      <c r="E194" s="20"/>
      <c r="F194" s="5"/>
      <c r="G194" s="20"/>
      <c r="H194" s="5"/>
      <c r="I194" s="8"/>
      <c r="J194" s="5"/>
      <c r="K194" s="8"/>
      <c r="L194" s="5"/>
      <c r="M194" s="8"/>
      <c r="N194" s="5"/>
      <c r="O194" s="20"/>
      <c r="P194" s="5"/>
      <c r="Q194" s="20"/>
      <c r="R194" s="5"/>
      <c r="S194" s="8"/>
      <c r="T194" s="5"/>
      <c r="U194" s="20"/>
      <c r="V194" s="5"/>
      <c r="W194" s="20"/>
      <c r="X194" s="5"/>
      <c r="Y194" s="20"/>
      <c r="Z194" s="5">
        <v>40165</v>
      </c>
      <c r="AA194" s="66">
        <v>38</v>
      </c>
      <c r="AB194" s="8">
        <f t="shared" si="5"/>
        <v>38</v>
      </c>
    </row>
    <row r="195" spans="1:28" ht="30">
      <c r="A195" s="21" t="s">
        <v>679</v>
      </c>
      <c r="B195" s="2" t="s">
        <v>388</v>
      </c>
      <c r="C195" s="2"/>
      <c r="D195" s="5"/>
      <c r="E195" s="20"/>
      <c r="F195" s="5"/>
      <c r="G195" s="20"/>
      <c r="H195" s="5"/>
      <c r="I195" s="8"/>
      <c r="J195" s="5"/>
      <c r="K195" s="8"/>
      <c r="L195" s="5"/>
      <c r="M195" s="8"/>
      <c r="N195" s="5"/>
      <c r="O195" s="20"/>
      <c r="P195" s="5"/>
      <c r="Q195" s="20"/>
      <c r="R195" s="5"/>
      <c r="S195" s="8"/>
      <c r="T195" s="5"/>
      <c r="U195" s="20"/>
      <c r="V195" s="5"/>
      <c r="W195" s="20"/>
      <c r="X195" s="5"/>
      <c r="Y195" s="20"/>
      <c r="Z195" s="5">
        <v>40169</v>
      </c>
      <c r="AA195" s="66">
        <v>1596</v>
      </c>
      <c r="AB195" s="8">
        <f>SUM(E195,G195,I195,K195,M195,O195,Q195,S195,U195,W195,Y195,AA195)</f>
        <v>1596</v>
      </c>
    </row>
    <row r="196" spans="1:28" ht="45">
      <c r="A196" s="21" t="s">
        <v>672</v>
      </c>
      <c r="B196" s="2" t="s">
        <v>627</v>
      </c>
      <c r="C196" s="2"/>
      <c r="D196" s="5"/>
      <c r="E196" s="20"/>
      <c r="F196" s="5"/>
      <c r="G196" s="20"/>
      <c r="H196" s="5"/>
      <c r="I196" s="8"/>
      <c r="J196" s="5"/>
      <c r="K196" s="8"/>
      <c r="L196" s="5"/>
      <c r="M196" s="8"/>
      <c r="N196" s="5"/>
      <c r="O196" s="20"/>
      <c r="P196" s="5"/>
      <c r="Q196" s="20"/>
      <c r="R196" s="5"/>
      <c r="S196" s="8"/>
      <c r="T196" s="5"/>
      <c r="U196" s="20"/>
      <c r="V196" s="5"/>
      <c r="W196" s="20"/>
      <c r="X196" s="5"/>
      <c r="Y196" s="20"/>
      <c r="Z196" s="5">
        <v>40173</v>
      </c>
      <c r="AA196" s="66">
        <v>1052.5</v>
      </c>
      <c r="AB196" s="8">
        <f t="shared" si="5"/>
        <v>1052.5</v>
      </c>
    </row>
    <row r="197" spans="1:28" ht="45">
      <c r="A197" s="21" t="s">
        <v>675</v>
      </c>
      <c r="B197" s="2" t="s">
        <v>627</v>
      </c>
      <c r="C197" s="2"/>
      <c r="D197" s="5"/>
      <c r="E197" s="20"/>
      <c r="F197" s="5"/>
      <c r="G197" s="20"/>
      <c r="H197" s="5"/>
      <c r="I197" s="8"/>
      <c r="J197" s="5"/>
      <c r="K197" s="8"/>
      <c r="L197" s="5"/>
      <c r="M197" s="8"/>
      <c r="N197" s="5"/>
      <c r="O197" s="20"/>
      <c r="P197" s="5"/>
      <c r="Q197" s="20"/>
      <c r="R197" s="5"/>
      <c r="S197" s="8"/>
      <c r="T197" s="5"/>
      <c r="U197" s="20"/>
      <c r="V197" s="5"/>
      <c r="W197" s="20"/>
      <c r="X197" s="5"/>
      <c r="Y197" s="20"/>
      <c r="Z197" s="5">
        <v>40174</v>
      </c>
      <c r="AA197" s="66">
        <v>1438.62</v>
      </c>
      <c r="AB197" s="8">
        <f t="shared" si="5"/>
        <v>1438.62</v>
      </c>
    </row>
    <row r="198" spans="1:28" ht="30">
      <c r="A198" s="21" t="s">
        <v>673</v>
      </c>
      <c r="B198" s="2" t="s">
        <v>627</v>
      </c>
      <c r="C198" s="2"/>
      <c r="D198" s="5"/>
      <c r="E198" s="20"/>
      <c r="F198" s="5"/>
      <c r="G198" s="20"/>
      <c r="H198" s="5"/>
      <c r="I198" s="8"/>
      <c r="J198" s="5"/>
      <c r="K198" s="8"/>
      <c r="L198" s="5"/>
      <c r="M198" s="8"/>
      <c r="N198" s="5"/>
      <c r="O198" s="20"/>
      <c r="P198" s="5"/>
      <c r="Q198" s="20"/>
      <c r="R198" s="5"/>
      <c r="S198" s="8"/>
      <c r="T198" s="5"/>
      <c r="U198" s="20"/>
      <c r="V198" s="5"/>
      <c r="W198" s="20"/>
      <c r="X198" s="5"/>
      <c r="Y198" s="20"/>
      <c r="Z198" s="5">
        <v>40175</v>
      </c>
      <c r="AA198" s="66">
        <v>1080</v>
      </c>
      <c r="AB198" s="8">
        <f t="shared" si="5"/>
        <v>1080</v>
      </c>
    </row>
    <row r="199" spans="1:28" ht="45">
      <c r="A199" s="21" t="s">
        <v>680</v>
      </c>
      <c r="B199" s="2" t="s">
        <v>627</v>
      </c>
      <c r="C199" s="2"/>
      <c r="D199" s="5"/>
      <c r="E199" s="20"/>
      <c r="F199" s="5"/>
      <c r="G199" s="20"/>
      <c r="H199" s="5"/>
      <c r="I199" s="8"/>
      <c r="J199" s="5"/>
      <c r="K199" s="8"/>
      <c r="L199" s="5"/>
      <c r="M199" s="8"/>
      <c r="N199" s="5"/>
      <c r="O199" s="20"/>
      <c r="P199" s="5"/>
      <c r="Q199" s="20"/>
      <c r="R199" s="5"/>
      <c r="S199" s="8"/>
      <c r="T199" s="5"/>
      <c r="U199" s="20"/>
      <c r="V199" s="5"/>
      <c r="W199" s="20"/>
      <c r="X199" s="5"/>
      <c r="Y199" s="20"/>
      <c r="Z199" s="5">
        <v>40175</v>
      </c>
      <c r="AA199" s="66">
        <v>5000</v>
      </c>
      <c r="AB199" s="8">
        <f>SUM(E199,G199,I199,K199,M199,O199,Q199,S199,U199,W199,Y199,AA199)</f>
        <v>5000</v>
      </c>
    </row>
    <row r="200" spans="1:28" ht="15">
      <c r="A200" s="21"/>
      <c r="B200" s="2"/>
      <c r="C200" s="2"/>
      <c r="D200" s="5"/>
      <c r="E200" s="20"/>
      <c r="F200" s="5"/>
      <c r="G200" s="20"/>
      <c r="H200" s="5"/>
      <c r="I200" s="8"/>
      <c r="J200" s="5"/>
      <c r="K200" s="8"/>
      <c r="L200" s="5"/>
      <c r="M200" s="8"/>
      <c r="N200" s="5"/>
      <c r="O200" s="20"/>
      <c r="P200" s="5"/>
      <c r="Q200" s="20"/>
      <c r="R200" s="5"/>
      <c r="S200" s="8"/>
      <c r="T200" s="5"/>
      <c r="U200" s="20"/>
      <c r="V200" s="5"/>
      <c r="W200" s="20"/>
      <c r="X200" s="5"/>
      <c r="Y200" s="20"/>
      <c r="Z200" s="5"/>
      <c r="AA200" s="34"/>
      <c r="AB200" s="8"/>
    </row>
    <row r="201" spans="1:28" ht="15">
      <c r="A201" s="21"/>
      <c r="B201" s="2"/>
      <c r="C201" s="2"/>
      <c r="D201" s="5"/>
      <c r="E201" s="20"/>
      <c r="F201" s="5"/>
      <c r="G201" s="20"/>
      <c r="H201" s="5"/>
      <c r="I201" s="8"/>
      <c r="J201" s="5"/>
      <c r="K201" s="8"/>
      <c r="L201" s="5"/>
      <c r="M201" s="8"/>
      <c r="N201" s="5"/>
      <c r="O201" s="20"/>
      <c r="P201" s="5"/>
      <c r="Q201" s="20"/>
      <c r="R201" s="5"/>
      <c r="S201" s="8"/>
      <c r="T201" s="5"/>
      <c r="U201" s="8"/>
      <c r="V201" s="5"/>
      <c r="W201" s="8"/>
      <c r="X201" s="5"/>
      <c r="Y201" s="8"/>
      <c r="Z201" s="5"/>
      <c r="AA201" s="34"/>
      <c r="AB201" s="8">
        <f t="shared" si="5"/>
        <v>0</v>
      </c>
    </row>
    <row r="202" spans="1:28" ht="15">
      <c r="A202" s="3" t="s">
        <v>117</v>
      </c>
      <c r="B202" s="4"/>
      <c r="C202" s="4"/>
      <c r="D202" s="6"/>
      <c r="E202" s="9">
        <f>SUM(E96:E201)</f>
        <v>2363</v>
      </c>
      <c r="F202" s="6"/>
      <c r="G202" s="9">
        <f>SUM(G96:G201)</f>
        <v>1569.64</v>
      </c>
      <c r="H202" s="6"/>
      <c r="I202" s="9">
        <f>SUM(I96:I201)</f>
        <v>3473.07</v>
      </c>
      <c r="J202" s="6"/>
      <c r="K202" s="9">
        <f>SUM(K96:K201)</f>
        <v>756.5899999999999</v>
      </c>
      <c r="L202" s="6"/>
      <c r="M202" s="9">
        <f>SUM(M96:M201)</f>
        <v>141.5</v>
      </c>
      <c r="N202" s="6"/>
      <c r="O202" s="9">
        <f>SUM(O96:O201)</f>
        <v>4118.55</v>
      </c>
      <c r="P202" s="6"/>
      <c r="Q202" s="9">
        <f>SUM(Q96:Q201)</f>
        <v>42943.920000000006</v>
      </c>
      <c r="R202" s="6"/>
      <c r="S202" s="9">
        <f>SUM(S96:S201)</f>
        <v>6257.3099999999995</v>
      </c>
      <c r="T202" s="6"/>
      <c r="U202" s="9">
        <f>SUM(U96:U201)</f>
        <v>10766.45</v>
      </c>
      <c r="V202" s="6"/>
      <c r="W202" s="9">
        <f>SUM(W96:W201)</f>
        <v>3628.5</v>
      </c>
      <c r="X202" s="6"/>
      <c r="Y202" s="9">
        <f>SUM(Y96:Y201)</f>
        <v>3754.7</v>
      </c>
      <c r="Z202" s="6"/>
      <c r="AA202" s="9">
        <f>SUM(AA96:AA201)</f>
        <v>10345.8</v>
      </c>
      <c r="AB202" s="42">
        <f>SUM(AB96:AB201)</f>
        <v>90089.02999999998</v>
      </c>
    </row>
    <row r="203" spans="1:28" ht="15">
      <c r="A203" s="49" t="s">
        <v>190</v>
      </c>
      <c r="B203" s="50"/>
      <c r="C203" s="50"/>
      <c r="D203" s="51"/>
      <c r="E203" s="52">
        <f>SUM(E91-E202)</f>
        <v>0</v>
      </c>
      <c r="F203" s="51"/>
      <c r="G203" s="52">
        <f>SUM(G91-G202)+E203</f>
        <v>0</v>
      </c>
      <c r="H203" s="51"/>
      <c r="I203" s="52">
        <f>SUM(I91-I202)+G203</f>
        <v>8000.000000000002</v>
      </c>
      <c r="J203" s="51"/>
      <c r="K203" s="52">
        <f>SUM(K91-K202)+I203</f>
        <v>8000.000000000002</v>
      </c>
      <c r="L203" s="51"/>
      <c r="M203" s="52">
        <f>SUM(M91-M202)+K203</f>
        <v>10300.000000000002</v>
      </c>
      <c r="N203" s="51"/>
      <c r="O203" s="52">
        <f>SUM(O91-O202)+M203</f>
        <v>11083.850000000002</v>
      </c>
      <c r="P203" s="51"/>
      <c r="Q203" s="52">
        <f>SUM(Q91-Q202)+O203</f>
        <v>13324.73</v>
      </c>
      <c r="R203" s="51"/>
      <c r="S203" s="52">
        <f>SUM(S91-S202)+Q203</f>
        <v>10529.8</v>
      </c>
      <c r="T203" s="51"/>
      <c r="U203" s="52">
        <f>SUM(U91-U202)+S203</f>
        <v>1721.3499999999985</v>
      </c>
      <c r="V203" s="51"/>
      <c r="W203" s="52">
        <f>SUM(W91-W202)+U203</f>
        <v>15515.549999999996</v>
      </c>
      <c r="X203" s="51"/>
      <c r="Y203" s="52">
        <f>SUM(Y91-Y202)+W203</f>
        <v>29400.849999999995</v>
      </c>
      <c r="Z203" s="51"/>
      <c r="AA203" s="52">
        <f>SUM(AA91-AA202)+Y203</f>
        <v>52764.119999999995</v>
      </c>
      <c r="AB203" s="53">
        <f>AB91-AB202</f>
        <v>52694.12000000004</v>
      </c>
    </row>
    <row r="205" spans="1:2" ht="15">
      <c r="A205" s="54"/>
      <c r="B205" s="1" t="s">
        <v>94</v>
      </c>
    </row>
  </sheetData>
  <sheetProtection/>
  <mergeCells count="32">
    <mergeCell ref="AB93:AB95"/>
    <mergeCell ref="C3:C4"/>
    <mergeCell ref="C94:C95"/>
    <mergeCell ref="P94:Q94"/>
    <mergeCell ref="R94:S94"/>
    <mergeCell ref="T94:U94"/>
    <mergeCell ref="V94:W94"/>
    <mergeCell ref="H94:I94"/>
    <mergeCell ref="A94:A95"/>
    <mergeCell ref="B94:B95"/>
    <mergeCell ref="D94:E94"/>
    <mergeCell ref="F94:G94"/>
    <mergeCell ref="X94:Y94"/>
    <mergeCell ref="Z94:AA94"/>
    <mergeCell ref="J3:K3"/>
    <mergeCell ref="L3:M3"/>
    <mergeCell ref="N3:O3"/>
    <mergeCell ref="F3:G3"/>
    <mergeCell ref="D3:E3"/>
    <mergeCell ref="J94:K94"/>
    <mergeCell ref="L94:M94"/>
    <mergeCell ref="N94:O94"/>
    <mergeCell ref="AB2:AB4"/>
    <mergeCell ref="X3:Y3"/>
    <mergeCell ref="Z3:AA3"/>
    <mergeCell ref="T3:U3"/>
    <mergeCell ref="V3:W3"/>
    <mergeCell ref="A3:A4"/>
    <mergeCell ref="B3:B4"/>
    <mergeCell ref="P3:Q3"/>
    <mergeCell ref="R3:S3"/>
    <mergeCell ref="H3:I3"/>
  </mergeCells>
  <dataValidations count="1">
    <dataValidation type="list" allowBlank="1" showInputMessage="1" showErrorMessage="1" sqref="C91:C92 B5:B92 B120:B201 B96:C119">
      <formula1>сп</formula1>
    </dataValidation>
  </dataValidations>
  <hyperlinks>
    <hyperlink ref="A61" r:id="rId1" display="Малин@ (Феде на подарок на ДР)"/>
  </hyperlinks>
  <printOptions/>
  <pageMargins left="0.5" right="0" top="0" bottom="0" header="0.5118110236220472" footer="0.5118110236220472"/>
  <pageSetup fitToHeight="2" fitToWidth="2" horizontalDpi="600" verticalDpi="600" orientation="landscape" paperSize="9" scale="4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София</cp:lastModifiedBy>
  <cp:lastPrinted>2009-11-11T10:40:15Z</cp:lastPrinted>
  <dcterms:created xsi:type="dcterms:W3CDTF">1996-10-08T23:32:33Z</dcterms:created>
  <dcterms:modified xsi:type="dcterms:W3CDTF">2014-02-14T12:29:17Z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